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Users/juliaanderson/Dropbox/2020-04 COVID-19 banks/_a_Dataset/"/>
    </mc:Choice>
  </mc:AlternateContent>
  <xr:revisionPtr revIDLastSave="0" documentId="13_ncr:1_{E723F017-AF61-A947-9EE5-AB8878ECDE33}" xr6:coauthVersionLast="45" xr6:coauthVersionMax="45" xr10:uidLastSave="{00000000-0000-0000-0000-000000000000}"/>
  <bookViews>
    <workbookView xWindow="640" yWindow="460" windowWidth="27640" windowHeight="16540" xr2:uid="{1810059F-8C6D-8743-85AA-50979516E395}"/>
  </bookViews>
  <sheets>
    <sheet name="READ ME" sheetId="1" r:id="rId1"/>
    <sheet name="Table 1" sheetId="6" r:id="rId2"/>
    <sheet name="Table 2" sheetId="3" r:id="rId3"/>
    <sheet name="Table 3" sheetId="5" r:id="rId4"/>
  </sheets>
  <definedNames>
    <definedName name="_xlnm._FilterDatabase" localSheetId="2" hidden="1">'Table 2'!$A$4:$BW$4</definedName>
    <definedName name="_xlnm._FilterDatabase" localSheetId="3" hidden="1">'Table 3'!$A$4:$BW$4</definedName>
    <definedName name="_ftn3" localSheetId="1">'Table 1'!$B$18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 i="6" l="1"/>
  <c r="B12" i="5" l="1"/>
  <c r="D4" i="5" l="1"/>
  <c r="E4" i="5"/>
  <c r="F4" i="5"/>
  <c r="G4" i="5"/>
  <c r="H4" i="5"/>
  <c r="I4" i="5"/>
  <c r="J4" i="5"/>
  <c r="K4" i="5"/>
  <c r="L4" i="5"/>
  <c r="M4" i="5"/>
  <c r="N4" i="5"/>
  <c r="O4" i="5"/>
  <c r="P4" i="5"/>
  <c r="Q4" i="5"/>
  <c r="R4" i="5"/>
  <c r="S4" i="5"/>
  <c r="T4" i="5"/>
  <c r="U4" i="5"/>
  <c r="V4" i="5"/>
  <c r="W4" i="5"/>
  <c r="X4" i="5"/>
  <c r="Y4" i="5"/>
  <c r="Z4" i="5"/>
  <c r="AA4" i="5"/>
  <c r="AB4" i="5"/>
  <c r="AC4" i="5"/>
  <c r="AD4" i="5"/>
  <c r="AE4" i="5"/>
  <c r="AF4" i="5"/>
  <c r="AG4" i="5"/>
  <c r="AH4" i="5"/>
  <c r="AI4" i="5"/>
  <c r="AJ4" i="5"/>
  <c r="AK4" i="5"/>
  <c r="AL4" i="5"/>
  <c r="AM4" i="5"/>
  <c r="AN4" i="5"/>
  <c r="AO4" i="5"/>
  <c r="AP4" i="5"/>
  <c r="C4" i="5"/>
  <c r="AN5" i="5"/>
  <c r="AO5" i="5"/>
  <c r="AP5" i="5"/>
  <c r="AN6" i="5"/>
  <c r="AO6" i="5"/>
  <c r="AP6" i="5"/>
  <c r="AN7" i="5"/>
  <c r="AO7" i="5"/>
  <c r="AP7" i="5"/>
  <c r="AN8" i="5"/>
  <c r="AO8" i="5"/>
  <c r="AP8" i="5"/>
  <c r="AN9" i="5"/>
  <c r="AO9" i="5"/>
  <c r="AP9" i="5"/>
  <c r="AK5" i="5"/>
  <c r="AL5" i="5"/>
  <c r="AM5" i="5"/>
  <c r="AK6" i="5"/>
  <c r="AL6" i="5"/>
  <c r="AM6" i="5"/>
  <c r="AK7" i="5"/>
  <c r="AL7" i="5"/>
  <c r="AM7" i="5"/>
  <c r="AK8" i="5"/>
  <c r="AL8" i="5"/>
  <c r="AM8" i="5"/>
  <c r="AK9" i="5"/>
  <c r="AL9" i="5"/>
  <c r="AM9" i="5"/>
  <c r="G5" i="5" l="1"/>
  <c r="O5" i="5"/>
  <c r="W5" i="5"/>
  <c r="AE5" i="5"/>
  <c r="G6" i="5"/>
  <c r="O6" i="5"/>
  <c r="S6" i="5"/>
  <c r="AA6" i="5"/>
  <c r="AI6" i="5"/>
  <c r="C7" i="5"/>
  <c r="K7" i="5"/>
  <c r="S7" i="5"/>
  <c r="AA7" i="5"/>
  <c r="AI7" i="5"/>
  <c r="G8" i="5"/>
  <c r="K8" i="5"/>
  <c r="S8" i="5"/>
  <c r="W8" i="5"/>
  <c r="AA8" i="5"/>
  <c r="AE8" i="5"/>
  <c r="AI8" i="5"/>
  <c r="G9" i="5"/>
  <c r="K9" i="5"/>
  <c r="O9" i="5"/>
  <c r="S9" i="5"/>
  <c r="W9" i="5"/>
  <c r="AA9" i="5"/>
  <c r="AE9" i="5"/>
  <c r="AI9" i="5"/>
  <c r="D5" i="5"/>
  <c r="H5" i="5"/>
  <c r="L5" i="5"/>
  <c r="P5" i="5"/>
  <c r="T5" i="5"/>
  <c r="X5" i="5"/>
  <c r="AB5" i="5"/>
  <c r="AF5" i="5"/>
  <c r="AJ5" i="5"/>
  <c r="D6" i="5"/>
  <c r="H6" i="5"/>
  <c r="L6" i="5"/>
  <c r="P6" i="5"/>
  <c r="T6" i="5"/>
  <c r="X6" i="5"/>
  <c r="AB6" i="5"/>
  <c r="AF6" i="5"/>
  <c r="AJ6" i="5"/>
  <c r="D7" i="5"/>
  <c r="H7" i="5"/>
  <c r="L7" i="5"/>
  <c r="P7" i="5"/>
  <c r="T7" i="5"/>
  <c r="X7" i="5"/>
  <c r="AB7" i="5"/>
  <c r="AF7" i="5"/>
  <c r="AJ7" i="5"/>
  <c r="D8" i="5"/>
  <c r="H8" i="5"/>
  <c r="L8" i="5"/>
  <c r="P8" i="5"/>
  <c r="T8" i="5"/>
  <c r="X8" i="5"/>
  <c r="AB8" i="5"/>
  <c r="AF8" i="5"/>
  <c r="AJ8" i="5"/>
  <c r="H9" i="5"/>
  <c r="L9" i="5"/>
  <c r="P9" i="5"/>
  <c r="T9" i="5"/>
  <c r="X9" i="5"/>
  <c r="AB9" i="5"/>
  <c r="AF9" i="5"/>
  <c r="AJ9" i="5"/>
  <c r="E5" i="5"/>
  <c r="I5" i="5"/>
  <c r="M5" i="5"/>
  <c r="Q5" i="5"/>
  <c r="U5" i="5"/>
  <c r="Y5" i="5"/>
  <c r="AC5" i="5"/>
  <c r="AG5" i="5"/>
  <c r="E6" i="5"/>
  <c r="I6" i="5"/>
  <c r="M6" i="5"/>
  <c r="Q6" i="5"/>
  <c r="U6" i="5"/>
  <c r="Y6" i="5"/>
  <c r="AC6" i="5"/>
  <c r="AG6" i="5"/>
  <c r="E7" i="5"/>
  <c r="I7" i="5"/>
  <c r="M7" i="5"/>
  <c r="Q7" i="5"/>
  <c r="U7" i="5"/>
  <c r="Y7" i="5"/>
  <c r="AC7" i="5"/>
  <c r="AG7" i="5"/>
  <c r="E8" i="5"/>
  <c r="I8" i="5"/>
  <c r="M8" i="5"/>
  <c r="Q8" i="5"/>
  <c r="U8" i="5"/>
  <c r="Y8" i="5"/>
  <c r="C5" i="5"/>
  <c r="K5" i="5"/>
  <c r="S5" i="5"/>
  <c r="AA5" i="5"/>
  <c r="AI5" i="5"/>
  <c r="C6" i="5"/>
  <c r="K6" i="5"/>
  <c r="W6" i="5"/>
  <c r="AE6" i="5"/>
  <c r="G7" i="5"/>
  <c r="O7" i="5"/>
  <c r="W7" i="5"/>
  <c r="AE7" i="5"/>
  <c r="C8" i="5"/>
  <c r="O8" i="5"/>
  <c r="C9" i="5"/>
  <c r="AC8" i="5"/>
  <c r="AG8" i="5"/>
  <c r="E9" i="5"/>
  <c r="I9" i="5"/>
  <c r="M9" i="5"/>
  <c r="Q9" i="5"/>
  <c r="U9" i="5"/>
  <c r="Y9" i="5"/>
  <c r="AC9" i="5"/>
  <c r="AG9" i="5"/>
  <c r="F5" i="5"/>
  <c r="J5" i="5"/>
  <c r="N5" i="5"/>
  <c r="R5" i="5"/>
  <c r="V5" i="5"/>
  <c r="Z5" i="5"/>
  <c r="AD5" i="5"/>
  <c r="AH5" i="5"/>
  <c r="F6" i="5"/>
  <c r="J6" i="5"/>
  <c r="N6" i="5"/>
  <c r="R6" i="5"/>
  <c r="V6" i="5"/>
  <c r="Z6" i="5"/>
  <c r="AD6" i="5"/>
  <c r="AH6" i="5"/>
  <c r="F7" i="5"/>
  <c r="J7" i="5"/>
  <c r="N7" i="5"/>
  <c r="R7" i="5"/>
  <c r="V7" i="5"/>
  <c r="Z7" i="5"/>
  <c r="AD7" i="5"/>
  <c r="AH7" i="5"/>
  <c r="F8" i="5"/>
  <c r="J8" i="5"/>
  <c r="N8" i="5"/>
  <c r="R8" i="5"/>
  <c r="V8" i="5"/>
  <c r="Z8" i="5"/>
  <c r="AD8" i="5"/>
  <c r="AH8" i="5"/>
  <c r="F9" i="5"/>
  <c r="J9" i="5"/>
  <c r="N9" i="5"/>
  <c r="R9" i="5"/>
  <c r="V9" i="5"/>
  <c r="Z9" i="5"/>
  <c r="AD9" i="5"/>
  <c r="AH9" i="5"/>
  <c r="D9" i="5" l="1"/>
  <c r="D9" i="3"/>
</calcChain>
</file>

<file path=xl/sharedStrings.xml><?xml version="1.0" encoding="utf-8"?>
<sst xmlns="http://schemas.openxmlformats.org/spreadsheetml/2006/main" count="185" uniqueCount="119">
  <si>
    <t>Please refer to Table 1 for a list of all the programmes included in this dataset.</t>
  </si>
  <si>
    <t xml:space="preserve">Further note that the numbers presented in the dataset exceed the amounts of guaranteed loans actually paid out, because businesses may obtain a bank's commitment for a guaranteed loan but then opt to not use it. </t>
  </si>
  <si>
    <t>This dataset provides information on the evolution of government-backed credit support under the main programmes in France, Germany, Italy, Spain, and the United Kingdom (UK).</t>
  </si>
  <si>
    <t>Loan guarantees and other national credit support programmes in the wake of COVID-19</t>
  </si>
  <si>
    <t>(10) Includes the Coronavirus Business Interruption Loan Scheme (CBILS), Coronavirus Large Business Interruption Loan Scheme (CLBILS), and Bounce Back Loan Scheme (BBLS). GBP converted to EUR using exchange rate of 1.09.</t>
  </si>
  <si>
    <t>(9) Includes the MARF and CERSA programmes (aggregated reporting by the ICO).</t>
  </si>
  <si>
    <t>(7) For Spain, the announced €100bn + €40bn envelopes relates to the value of share of facilities under guarantee. For comparability, this figure is converted using the historical average of 76% guarantee coverage. Amounts include the €4bn allocated to the promissory note guarantee programme on Spain’s Mercado Alternativo de Renta Fija (MARF) and the €0.5bn allocated to the counter-guarantee programme operated by CERSA.</t>
  </si>
  <si>
    <t>(6) Value of loans that have passed the Fondo Centrale di Garanzia PMI automated screening (Portale del Fondo di Garanzia). These loans are subject to final approval by the Fondo’s council, which typically occurs within three days. 100% of loans have been approved by the council at this stage.</t>
  </si>
  <si>
    <t>(5) Commitments by the Fondo Centrale di Garanzia PMI are capped by its endowment. As of 17 March, the Fondo was set to guarantee up to €100 billion in loans. However, its endowment has since been increased though no announcements have been made about changes in the envelope.</t>
  </si>
  <si>
    <t>(4) The announced €100bn envelope for the Fondo Centrale di Garanzia PMI includes provisions for the SME loan moratorium guarantee programme. However, commitment figures do not include this programme.</t>
  </si>
  <si>
    <t>(3) German regions (Länder) also offer own-funded guarantee programmes. Based on observations in some Länder, we estimate that, taken together, German regional credit support via regional development banks (Landesförderinstitute) amounts to a maximum of €5 billion.</t>
  </si>
  <si>
    <t>(2) In the KfW envelope, we do not include the €100 billion allocated to support KfW in case it fails to raise funds on capital markets, which has not been activated.</t>
  </si>
  <si>
    <t>(1) In all cases, the envelope amount refers to the maximum nominal amount of credit committed.</t>
  </si>
  <si>
    <t>Notes:</t>
  </si>
  <si>
    <t>Commercial paper purchases</t>
  </si>
  <si>
    <t>Bank of England</t>
  </si>
  <si>
    <t>360 for all programmes</t>
  </si>
  <si>
    <t>March 23; extended to large firms on April 20 and to 100% coverage on May 4</t>
  </si>
  <si>
    <t>80%-100% guarantees  </t>
  </si>
  <si>
    <t>British Business Bank (BBB)</t>
  </si>
  <si>
    <t>UK</t>
  </si>
  <si>
    <t>7, 8, 9</t>
  </si>
  <si>
    <t>March 24; extended to promissory notes on May 5; envelope increased on 3 July</t>
  </si>
  <si>
    <t>60%-80% guarantees on loans; 70% on promissory notes</t>
  </si>
  <si>
    <t>ICO</t>
  </si>
  <si>
    <t>Spain</t>
  </si>
  <si>
    <t>70%-90% guarantees</t>
  </si>
  <si>
    <t>SACE export credit agency (part of public financial institution CDP)</t>
  </si>
  <si>
    <t>4, 5, 6</t>
  </si>
  <si>
    <t>Central fund for SME guarantees (Fondo Centrale di Garanzia)</t>
  </si>
  <si>
    <t>Italy</t>
  </si>
  <si>
    <t>Unclear</t>
  </si>
  <si>
    <t>up to 90% guarantees</t>
  </si>
  <si>
    <t>BMWi, large regional guarantees (Großbürgschaften)</t>
  </si>
  <si>
    <t>BMWi, via regional guarantee banks (Bürgschaftsbanken)</t>
  </si>
  <si>
    <t>400  </t>
  </si>
  <si>
    <t>March 23, approved by the European Commission on July 8</t>
  </si>
  <si>
    <t>BMWi, via the Economic Stability Fund (WSF)</t>
  </si>
  <si>
    <t>2, 3</t>
  </si>
  <si>
    <t>March 23; coverage increased to 100% on April 15</t>
  </si>
  <si>
    <t>KfW</t>
  </si>
  <si>
    <t>Germany</t>
  </si>
  <si>
    <t xml:space="preserve">Ministry of Economy and Finance, via BPIfrance </t>
  </si>
  <si>
    <t>France</t>
  </si>
  <si>
    <t>Notes</t>
  </si>
  <si>
    <t>Date announced</t>
  </si>
  <si>
    <t>Facilities</t>
  </si>
  <si>
    <t>Responsible body</t>
  </si>
  <si>
    <t>Country</t>
  </si>
  <si>
    <t>Table 1: Government-backed credit support programmes to businesses included in the dataset</t>
  </si>
  <si>
    <t>Week Number</t>
  </si>
  <si>
    <t>Week start date</t>
  </si>
  <si>
    <t>Additional data source:</t>
  </si>
  <si>
    <t>EUR - GBP</t>
  </si>
  <si>
    <t>Source: Google Finance, as of June 30 2020</t>
  </si>
  <si>
    <t>Headline envelope (€ bns)</t>
  </si>
  <si>
    <t>Credit support is mostly in the form of credit guarantees, except in the United Kingdom, where the corporate debt purchase program amounts to a quarter of all credit support offered to businesses. In Spain, guarantee programmes cover both bank loans and promissory notes, though the latter is relatively small. Specifically, the Spanish guarantee programme on promissory notes has an allocated envelope of €4 billion. For simplicity, the smaller €0.5billion counterguarantee program (provided to mutual guarantee societies by the Compañía Española de Reafianzamiento S.A., or CERSA) is not included here.</t>
  </si>
  <si>
    <t xml:space="preserve">For credit-guarantee programmes, the dataset reports the full nominal amount of the credit covered by the public guarantee—ie, 100% of the credit (eg, loan) amount even if the guarantee covers, say, only 70% of it. </t>
  </si>
  <si>
    <t>Source: OECD</t>
  </si>
  <si>
    <t>2019 GDP (Bn, local currency)</t>
  </si>
  <si>
    <t>80%-100% loan guarantees; 33% guarantees on payment obligations under SME loan moratorium</t>
  </si>
  <si>
    <t>United Kindgdom</t>
  </si>
  <si>
    <t>Number of programmes</t>
  </si>
  <si>
    <t>80%-100% guarantees (including financing)</t>
  </si>
  <si>
    <t>150  (increase in KfW’s Treasury guarantee)</t>
  </si>
  <si>
    <t>Commitments as of end-of-year 2020 (€ bns)</t>
  </si>
  <si>
    <t>(8) €140bn announced in two stages: €100bn on March 24 and €40bn on 3 July 2020. The second package is aimed at funding new investment projects.</t>
  </si>
  <si>
    <t>(11) Total sum of commercial paper purchases</t>
  </si>
  <si>
    <t>31/12</t>
  </si>
  <si>
    <t>Note: Amounts show guaranteed credit commitments in all five countries, plus bond-buying in the UK. See details in Table 1. #N/A indicates that the data could not be obtained. Figures for 31/12 for Germany, Spain, Italy and the UK are extrapolations.</t>
  </si>
  <si>
    <t xml:space="preserve">Source: Bruegel/PIIE based on Kreditanstalt für Wiederaufbau (KfW), Bundesministerium für Wirtschaft und Energie (BMWi), Bank of Italy, French Ministry of Economics and Finance, Spanish Instituto de Crédito Oficial (ICO), UK Treasury, Bank of England, Google Finance (for currency exchange rates). </t>
  </si>
  <si>
    <t>Bruegel dataset available at: https://www.bruegel.org/publications/datasets/loan-guarantees-and-other-national-credit-support-programmes-in-the-wake-of-covid-19/</t>
  </si>
  <si>
    <t>10</t>
  </si>
  <si>
    <t>11</t>
  </si>
  <si>
    <t>12</t>
  </si>
  <si>
    <t>13</t>
  </si>
  <si>
    <t>20</t>
  </si>
  <si>
    <t>21</t>
  </si>
  <si>
    <t>22</t>
  </si>
  <si>
    <t>23</t>
  </si>
  <si>
    <t>24</t>
  </si>
  <si>
    <t>25</t>
  </si>
  <si>
    <t>26</t>
  </si>
  <si>
    <t>27</t>
  </si>
  <si>
    <t>28</t>
  </si>
  <si>
    <t>29</t>
  </si>
  <si>
    <t>30</t>
  </si>
  <si>
    <t>31</t>
  </si>
  <si>
    <t>32</t>
  </si>
  <si>
    <t>33</t>
  </si>
  <si>
    <t>34</t>
  </si>
  <si>
    <t>35</t>
  </si>
  <si>
    <t>36</t>
  </si>
  <si>
    <t>37</t>
  </si>
  <si>
    <t>38</t>
  </si>
  <si>
    <t>39</t>
  </si>
  <si>
    <t>1</t>
  </si>
  <si>
    <t>2</t>
  </si>
  <si>
    <t>3</t>
  </si>
  <si>
    <t>4</t>
  </si>
  <si>
    <t>5</t>
  </si>
  <si>
    <t>6</t>
  </si>
  <si>
    <t>7</t>
  </si>
  <si>
    <t>8</t>
  </si>
  <si>
    <t>9</t>
  </si>
  <si>
    <t>Table 2: Government-backed credit support to businesses in 2020-2021, in billion €</t>
  </si>
  <si>
    <t>Table 3: Government-backed credit support for businesses in 2020-2021, as percent of 2019 GDP</t>
  </si>
  <si>
    <t>40</t>
  </si>
  <si>
    <t>41</t>
  </si>
  <si>
    <t>42</t>
  </si>
  <si>
    <t>43</t>
  </si>
  <si>
    <t>44</t>
  </si>
  <si>
    <t>45</t>
  </si>
  <si>
    <t>46</t>
  </si>
  <si>
    <t>47</t>
  </si>
  <si>
    <t>48</t>
  </si>
  <si>
    <t>49</t>
  </si>
  <si>
    <t>50</t>
  </si>
  <si>
    <t>Commitments as of November 2021 or latest (€ bns)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</si>
</sst>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mmmm\ d"/>
    <numFmt numFmtId="166" formatCode="dd/mm"/>
    <numFmt numFmtId="167" formatCode="_(* #,##0_);_(* \(#,##0\);_(* &quot;-&quot;??_);_(@_)"/>
    <numFmt numFmtId="168" formatCode="m/d/yy;@"/>
    <numFmt numFmtId="169" formatCode="0.0%"/>
  </numFmts>
  <fonts count="23">
    <font>
      <sz val="10"/>
      <color rgb="FF000000"/>
      <name val="Arial"/>
      <family val="2"/>
    </font>
    <font>
      <sz val="12"/>
      <color theme="1"/>
      <name val="Calibri"/>
      <family val="2"/>
      <scheme val="minor"/>
    </font>
    <font>
      <sz val="12"/>
      <color theme="1"/>
      <name val="Calibri"/>
      <family val="2"/>
      <scheme val="minor"/>
    </font>
    <font>
      <sz val="10"/>
      <color rgb="FF000000"/>
      <name val="Arial"/>
      <family val="2"/>
    </font>
    <font>
      <sz val="11"/>
      <color rgb="FF000000"/>
      <name val="Calibri"/>
      <family val="2"/>
    </font>
    <font>
      <sz val="18"/>
      <color rgb="FF000000"/>
      <name val="Calibri"/>
      <family val="2"/>
    </font>
    <font>
      <sz val="14"/>
      <color rgb="FF000000"/>
      <name val="Arial"/>
      <family val="2"/>
    </font>
    <font>
      <b/>
      <sz val="18"/>
      <color theme="1"/>
      <name val="Calibri"/>
      <family val="2"/>
      <scheme val="minor"/>
    </font>
    <font>
      <b/>
      <sz val="22"/>
      <color rgb="FF000000"/>
      <name val="Calibri"/>
      <family val="2"/>
    </font>
    <font>
      <sz val="14"/>
      <color theme="1"/>
      <name val="Calibri"/>
      <family val="2"/>
      <scheme val="minor"/>
    </font>
    <font>
      <b/>
      <sz val="14"/>
      <color theme="1"/>
      <name val="Calibri (Body)"/>
    </font>
    <font>
      <b/>
      <sz val="14"/>
      <color rgb="FF000000"/>
      <name val="Calibri (Body)"/>
    </font>
    <font>
      <sz val="14"/>
      <color theme="1"/>
      <name val="Calibri (Body)"/>
    </font>
    <font>
      <sz val="14"/>
      <color rgb="FF000000"/>
      <name val="Calibri (Body)"/>
    </font>
    <font>
      <i/>
      <sz val="14"/>
      <color rgb="FF000000"/>
      <name val="Calibri (Body)"/>
    </font>
    <font>
      <sz val="14"/>
      <color rgb="FF000000"/>
      <name val="Calibri"/>
      <family val="2"/>
    </font>
    <font>
      <b/>
      <sz val="14"/>
      <color rgb="FF000000"/>
      <name val="Calibri"/>
      <family val="2"/>
    </font>
    <font>
      <i/>
      <sz val="14"/>
      <color rgb="FF000000"/>
      <name val="Calibri"/>
      <family val="2"/>
    </font>
    <font>
      <b/>
      <i/>
      <sz val="14"/>
      <color rgb="FF000000"/>
      <name val="Calibri"/>
      <family val="2"/>
    </font>
    <font>
      <b/>
      <sz val="18"/>
      <color theme="1"/>
      <name val="Calibri"/>
      <family val="2"/>
    </font>
    <font>
      <b/>
      <sz val="10"/>
      <color rgb="FF000000"/>
      <name val="Arial"/>
      <family val="2"/>
    </font>
    <font>
      <i/>
      <sz val="10"/>
      <color rgb="FF000000"/>
      <name val="Arial"/>
      <family val="2"/>
    </font>
    <font>
      <sz val="8"/>
      <name val="Arial"/>
      <family val="2"/>
    </font>
  </fonts>
  <fills count="2">
    <fill>
      <patternFill patternType="none"/>
    </fill>
    <fill>
      <patternFill patternType="gray125"/>
    </fill>
  </fills>
  <borders count="22">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s>
  <cellStyleXfs count="6">
    <xf numFmtId="0" fontId="0" fillId="0" borderId="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1" fillId="0" borderId="0"/>
  </cellStyleXfs>
  <cellXfs count="92">
    <xf numFmtId="0" fontId="0" fillId="0" borderId="0" xfId="0"/>
    <xf numFmtId="0" fontId="4" fillId="0" borderId="0" xfId="0" applyFont="1" applyAlignment="1">
      <alignment vertical="center" wrapText="1"/>
    </xf>
    <xf numFmtId="0" fontId="5" fillId="0" borderId="0" xfId="0" applyFont="1" applyAlignment="1">
      <alignment vertical="center" wrapText="1"/>
    </xf>
    <xf numFmtId="0" fontId="6" fillId="0" borderId="0" xfId="0" applyFont="1"/>
    <xf numFmtId="0" fontId="8" fillId="0" borderId="0" xfId="0" applyFont="1" applyAlignment="1">
      <alignment vertical="center"/>
    </xf>
    <xf numFmtId="0" fontId="5" fillId="0" borderId="0" xfId="0" applyFont="1"/>
    <xf numFmtId="0" fontId="14" fillId="0" borderId="0" xfId="0" applyFont="1" applyAlignment="1">
      <alignment vertical="center"/>
    </xf>
    <xf numFmtId="0" fontId="15" fillId="0" borderId="0" xfId="2" applyFont="1"/>
    <xf numFmtId="0" fontId="16" fillId="0" borderId="0" xfId="2" applyFont="1"/>
    <xf numFmtId="0" fontId="16" fillId="0" borderId="3" xfId="2" applyFont="1" applyBorder="1"/>
    <xf numFmtId="0" fontId="16" fillId="0" borderId="7" xfId="2" applyFont="1" applyBorder="1"/>
    <xf numFmtId="164" fontId="15" fillId="0" borderId="0" xfId="2" applyNumberFormat="1" applyFont="1"/>
    <xf numFmtId="0" fontId="17" fillId="0" borderId="0" xfId="2" applyFont="1"/>
    <xf numFmtId="0" fontId="17" fillId="0" borderId="0" xfId="2" applyFont="1" applyAlignment="1">
      <alignment vertical="center"/>
    </xf>
    <xf numFmtId="0" fontId="15" fillId="0" borderId="11" xfId="2" applyFont="1" applyBorder="1"/>
    <xf numFmtId="0" fontId="15" fillId="0" borderId="12" xfId="2" applyFont="1" applyBorder="1"/>
    <xf numFmtId="0" fontId="15" fillId="0" borderId="13" xfId="2" applyFont="1" applyBorder="1"/>
    <xf numFmtId="0" fontId="15" fillId="0" borderId="14" xfId="2" applyFont="1" applyBorder="1"/>
    <xf numFmtId="0" fontId="15" fillId="0" borderId="15" xfId="2" applyFont="1" applyBorder="1"/>
    <xf numFmtId="0" fontId="15" fillId="0" borderId="16" xfId="2" applyFont="1" applyBorder="1"/>
    <xf numFmtId="0" fontId="18" fillId="0" borderId="0" xfId="2" applyFont="1"/>
    <xf numFmtId="0" fontId="19" fillId="0" borderId="0" xfId="0" applyFont="1"/>
    <xf numFmtId="0" fontId="15" fillId="0" borderId="2" xfId="2" applyFont="1" applyBorder="1"/>
    <xf numFmtId="0" fontId="20" fillId="0" borderId="11" xfId="0" applyFont="1" applyBorder="1"/>
    <xf numFmtId="0" fontId="0" fillId="0" borderId="13" xfId="0" applyBorder="1"/>
    <xf numFmtId="0" fontId="3" fillId="0" borderId="20" xfId="0" applyFont="1" applyBorder="1"/>
    <xf numFmtId="0" fontId="3" fillId="0" borderId="14" xfId="0" applyFont="1" applyBorder="1"/>
    <xf numFmtId="0" fontId="21" fillId="0" borderId="0" xfId="0" applyFont="1"/>
    <xf numFmtId="167" fontId="3" fillId="0" borderId="21" xfId="3" applyNumberFormat="1" applyFont="1" applyBorder="1"/>
    <xf numFmtId="167" fontId="3" fillId="0" borderId="16" xfId="3" applyNumberFormat="1" applyFont="1" applyBorder="1"/>
    <xf numFmtId="0" fontId="15" fillId="0" borderId="0" xfId="2" applyFont="1" applyBorder="1"/>
    <xf numFmtId="0" fontId="17" fillId="0" borderId="0" xfId="2" applyFont="1" applyBorder="1" applyAlignment="1">
      <alignment vertical="center"/>
    </xf>
    <xf numFmtId="0" fontId="7" fillId="0" borderId="0" xfId="5" applyFont="1"/>
    <xf numFmtId="0" fontId="1" fillId="0" borderId="0" xfId="5"/>
    <xf numFmtId="0" fontId="9" fillId="0" borderId="0" xfId="5" applyFont="1"/>
    <xf numFmtId="0" fontId="10" fillId="0" borderId="6" xfId="5" applyFont="1" applyBorder="1" applyAlignment="1">
      <alignment horizontal="left" vertical="center" wrapText="1"/>
    </xf>
    <xf numFmtId="0" fontId="10" fillId="0" borderId="5" xfId="5" applyFont="1" applyBorder="1" applyAlignment="1">
      <alignment horizontal="left" vertical="center" wrapText="1"/>
    </xf>
    <xf numFmtId="0" fontId="11" fillId="0" borderId="5" xfId="5" applyFont="1" applyBorder="1" applyAlignment="1">
      <alignment horizontal="left" vertical="center" wrapText="1"/>
    </xf>
    <xf numFmtId="0" fontId="11" fillId="0" borderId="5" xfId="5" applyFont="1" applyBorder="1" applyAlignment="1">
      <alignment horizontal="center" vertical="center" wrapText="1"/>
    </xf>
    <xf numFmtId="0" fontId="9" fillId="0" borderId="0" xfId="5" applyFont="1" applyAlignment="1">
      <alignment horizontal="left"/>
    </xf>
    <xf numFmtId="0" fontId="12" fillId="0" borderId="2" xfId="5" applyFont="1" applyBorder="1" applyAlignment="1">
      <alignment vertical="center" wrapText="1"/>
    </xf>
    <xf numFmtId="0" fontId="12" fillId="0" borderId="1" xfId="5" applyFont="1" applyBorder="1" applyAlignment="1">
      <alignment horizontal="left" vertical="center" wrapText="1"/>
    </xf>
    <xf numFmtId="165" fontId="13" fillId="0" borderId="1" xfId="5" applyNumberFormat="1" applyFont="1" applyBorder="1" applyAlignment="1">
      <alignment horizontal="left" vertical="center" wrapText="1"/>
    </xf>
    <xf numFmtId="0" fontId="13" fillId="0" borderId="1" xfId="5" applyFont="1" applyBorder="1" applyAlignment="1">
      <alignment horizontal="right" vertical="center" wrapText="1"/>
    </xf>
    <xf numFmtId="164" fontId="13" fillId="0" borderId="1" xfId="5" applyNumberFormat="1" applyFont="1" applyBorder="1" applyAlignment="1">
      <alignment horizontal="right" vertical="center" wrapText="1"/>
    </xf>
    <xf numFmtId="0" fontId="12" fillId="0" borderId="3" xfId="5" applyFont="1" applyBorder="1" applyAlignment="1">
      <alignment vertical="center" wrapText="1"/>
    </xf>
    <xf numFmtId="0" fontId="13" fillId="0" borderId="1" xfId="5" applyFont="1" applyBorder="1" applyAlignment="1">
      <alignment horizontal="left" vertical="center" wrapText="1"/>
    </xf>
    <xf numFmtId="0" fontId="12" fillId="0" borderId="4" xfId="5" applyFont="1" applyBorder="1" applyAlignment="1">
      <alignment vertical="center" wrapText="1"/>
    </xf>
    <xf numFmtId="0" fontId="13" fillId="0" borderId="3" xfId="5" applyFont="1" applyBorder="1" applyAlignment="1">
      <alignment vertical="center" wrapText="1"/>
    </xf>
    <xf numFmtId="0" fontId="13" fillId="0" borderId="2" xfId="5" applyFont="1" applyBorder="1" applyAlignment="1">
      <alignment vertical="center" wrapText="1"/>
    </xf>
    <xf numFmtId="0" fontId="12" fillId="0" borderId="0" xfId="5" applyFont="1" applyAlignment="1">
      <alignment vertical="center"/>
    </xf>
    <xf numFmtId="0" fontId="12" fillId="0" borderId="0" xfId="5" applyFont="1"/>
    <xf numFmtId="0" fontId="10" fillId="0" borderId="0" xfId="5" applyFont="1"/>
    <xf numFmtId="0" fontId="15" fillId="0" borderId="0" xfId="2" applyFont="1" applyAlignment="1">
      <alignment horizontal="right"/>
    </xf>
    <xf numFmtId="164" fontId="9" fillId="0" borderId="0" xfId="5" applyNumberFormat="1" applyFont="1"/>
    <xf numFmtId="166" fontId="15" fillId="0" borderId="0" xfId="2" applyNumberFormat="1" applyFont="1" applyBorder="1" applyAlignment="1">
      <alignment horizontal="right"/>
    </xf>
    <xf numFmtId="0" fontId="16" fillId="0" borderId="4" xfId="2" applyFont="1" applyBorder="1" applyAlignment="1">
      <alignment horizontal="right"/>
    </xf>
    <xf numFmtId="0" fontId="16" fillId="0" borderId="2" xfId="2" applyFont="1" applyBorder="1" applyAlignment="1">
      <alignment horizontal="right"/>
    </xf>
    <xf numFmtId="164" fontId="15" fillId="0" borderId="0" xfId="2" applyNumberFormat="1" applyFont="1" applyBorder="1" applyAlignment="1">
      <alignment horizontal="right"/>
    </xf>
    <xf numFmtId="1" fontId="15" fillId="0" borderId="0" xfId="2" applyNumberFormat="1" applyFont="1" applyBorder="1" applyAlignment="1">
      <alignment horizontal="right"/>
    </xf>
    <xf numFmtId="164" fontId="15" fillId="0" borderId="9" xfId="2" applyNumberFormat="1" applyFont="1" applyBorder="1" applyAlignment="1">
      <alignment horizontal="right"/>
    </xf>
    <xf numFmtId="1" fontId="15" fillId="0" borderId="9" xfId="2" applyNumberFormat="1" applyFont="1" applyBorder="1" applyAlignment="1">
      <alignment horizontal="right"/>
    </xf>
    <xf numFmtId="10" fontId="15" fillId="0" borderId="0" xfId="4" applyNumberFormat="1" applyFont="1" applyBorder="1" applyAlignment="1">
      <alignment horizontal="right"/>
    </xf>
    <xf numFmtId="164" fontId="15" fillId="0" borderId="10" xfId="2" applyNumberFormat="1" applyFont="1" applyBorder="1" applyAlignment="1">
      <alignment horizontal="right"/>
    </xf>
    <xf numFmtId="164" fontId="15" fillId="0" borderId="1" xfId="2" applyNumberFormat="1" applyFont="1" applyBorder="1" applyAlignment="1">
      <alignment horizontal="right"/>
    </xf>
    <xf numFmtId="166" fontId="15" fillId="0" borderId="9" xfId="2" applyNumberFormat="1" applyFont="1" applyBorder="1" applyAlignment="1">
      <alignment horizontal="right"/>
    </xf>
    <xf numFmtId="168" fontId="15" fillId="0" borderId="2" xfId="2" applyNumberFormat="1" applyFont="1" applyBorder="1" applyAlignment="1">
      <alignment horizontal="right"/>
    </xf>
    <xf numFmtId="168" fontId="15" fillId="0" borderId="9" xfId="2" applyNumberFormat="1" applyFont="1" applyBorder="1" applyAlignment="1">
      <alignment horizontal="right"/>
    </xf>
    <xf numFmtId="168" fontId="15" fillId="0" borderId="0" xfId="2" applyNumberFormat="1" applyFont="1" applyAlignment="1">
      <alignment horizontal="right"/>
    </xf>
    <xf numFmtId="0" fontId="16" fillId="0" borderId="3" xfId="2" applyFont="1" applyBorder="1" applyAlignment="1">
      <alignment horizontal="right"/>
    </xf>
    <xf numFmtId="0" fontId="16" fillId="0" borderId="7" xfId="2" applyFont="1" applyBorder="1" applyAlignment="1">
      <alignment horizontal="right"/>
    </xf>
    <xf numFmtId="0" fontId="16" fillId="0" borderId="0" xfId="2" applyFont="1" applyAlignment="1">
      <alignment horizontal="right"/>
    </xf>
    <xf numFmtId="0" fontId="16" fillId="0" borderId="8" xfId="2" applyFont="1" applyBorder="1" applyAlignment="1">
      <alignment horizontal="right"/>
    </xf>
    <xf numFmtId="168" fontId="15" fillId="0" borderId="1" xfId="2" applyNumberFormat="1" applyFont="1" applyBorder="1" applyAlignment="1">
      <alignment horizontal="right"/>
    </xf>
    <xf numFmtId="169" fontId="16" fillId="0" borderId="4" xfId="4" applyNumberFormat="1" applyFont="1" applyBorder="1" applyAlignment="1">
      <alignment horizontal="right"/>
    </xf>
    <xf numFmtId="169" fontId="15" fillId="0" borderId="0" xfId="4" applyNumberFormat="1" applyFont="1" applyBorder="1" applyAlignment="1">
      <alignment horizontal="right"/>
    </xf>
    <xf numFmtId="169" fontId="15" fillId="0" borderId="0" xfId="4" applyNumberFormat="1" applyFont="1" applyAlignment="1">
      <alignment horizontal="right"/>
    </xf>
    <xf numFmtId="169" fontId="15" fillId="0" borderId="17" xfId="4" applyNumberFormat="1" applyFont="1" applyBorder="1" applyAlignment="1">
      <alignment horizontal="right"/>
    </xf>
    <xf numFmtId="169" fontId="16" fillId="0" borderId="2" xfId="4" applyNumberFormat="1" applyFont="1" applyBorder="1" applyAlignment="1">
      <alignment horizontal="right"/>
    </xf>
    <xf numFmtId="169" fontId="15" fillId="0" borderId="19" xfId="4" applyNumberFormat="1" applyFont="1" applyBorder="1" applyAlignment="1">
      <alignment horizontal="right"/>
    </xf>
    <xf numFmtId="169" fontId="15" fillId="0" borderId="9" xfId="4" applyNumberFormat="1" applyFont="1" applyBorder="1" applyAlignment="1">
      <alignment horizontal="right"/>
    </xf>
    <xf numFmtId="0" fontId="16" fillId="0" borderId="0" xfId="2" applyFont="1" applyBorder="1"/>
    <xf numFmtId="0" fontId="16" fillId="0" borderId="18" xfId="2" applyFont="1" applyBorder="1" applyAlignment="1">
      <alignment horizontal="right"/>
    </xf>
    <xf numFmtId="168" fontId="15" fillId="0" borderId="19" xfId="2" applyNumberFormat="1" applyFont="1" applyBorder="1" applyAlignment="1">
      <alignment horizontal="right"/>
    </xf>
    <xf numFmtId="164" fontId="15" fillId="0" borderId="17" xfId="2" applyNumberFormat="1" applyFont="1" applyBorder="1" applyAlignment="1">
      <alignment horizontal="right"/>
    </xf>
    <xf numFmtId="164" fontId="15" fillId="0" borderId="19" xfId="2" applyNumberFormat="1" applyFont="1" applyBorder="1" applyAlignment="1">
      <alignment horizontal="right"/>
    </xf>
    <xf numFmtId="0" fontId="16" fillId="0" borderId="18" xfId="2" applyFont="1" applyBorder="1"/>
    <xf numFmtId="166" fontId="15" fillId="0" borderId="19" xfId="2" applyNumberFormat="1" applyFont="1" applyBorder="1" applyAlignment="1">
      <alignment horizontal="right"/>
    </xf>
    <xf numFmtId="169" fontId="15" fillId="0" borderId="0" xfId="4" applyNumberFormat="1" applyFont="1" applyBorder="1" applyAlignment="1">
      <alignment horizontal="right" indent="1"/>
    </xf>
    <xf numFmtId="169" fontId="15" fillId="0" borderId="10" xfId="4" applyNumberFormat="1" applyFont="1" applyBorder="1" applyAlignment="1">
      <alignment horizontal="right" indent="1"/>
    </xf>
    <xf numFmtId="169" fontId="15" fillId="0" borderId="9" xfId="4" applyNumberFormat="1" applyFont="1" applyBorder="1" applyAlignment="1">
      <alignment horizontal="right" indent="1"/>
    </xf>
    <xf numFmtId="169" fontId="15" fillId="0" borderId="1" xfId="4" applyNumberFormat="1" applyFont="1" applyBorder="1" applyAlignment="1">
      <alignment horizontal="right" indent="1"/>
    </xf>
  </cellXfs>
  <cellStyles count="6">
    <cellStyle name="Comma" xfId="3" builtinId="3"/>
    <cellStyle name="Normal" xfId="0" builtinId="0"/>
    <cellStyle name="Normal 6" xfId="1" xr:uid="{650C3C94-3714-8346-BA23-F652733152E3}"/>
    <cellStyle name="Normal 6 2" xfId="5" xr:uid="{55DD010F-5D88-B446-BA73-473E4A48606A}"/>
    <cellStyle name="Normal 7" xfId="2" xr:uid="{8A9B65F7-CA40-424C-BDC4-D540802F859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https://www.bruegel.org/2020/07/government-guaranteed-bank-lending-beyond-the-headline-numb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A29AD-FD13-BC41-B5D0-2F2C7A06FAFE}">
  <sheetPr>
    <tabColor rgb="FFFFFF00"/>
  </sheetPr>
  <dimension ref="A1:A21"/>
  <sheetViews>
    <sheetView showGridLines="0" tabSelected="1" workbookViewId="0"/>
  </sheetViews>
  <sheetFormatPr baseColWidth="10" defaultRowHeight="13"/>
  <cols>
    <col min="1" max="1" width="123.6640625" customWidth="1"/>
  </cols>
  <sheetData>
    <row r="1" spans="1:1" ht="29">
      <c r="A1" s="4" t="s">
        <v>3</v>
      </c>
    </row>
    <row r="2" spans="1:1" ht="24">
      <c r="A2" s="5" t="s">
        <v>71</v>
      </c>
    </row>
    <row r="3" spans="1:1" ht="30" customHeight="1"/>
    <row r="4" spans="1:1" ht="50">
      <c r="A4" s="2" t="s">
        <v>2</v>
      </c>
    </row>
    <row r="5" spans="1:1" ht="9" customHeight="1">
      <c r="A5" s="2"/>
    </row>
    <row r="6" spans="1:1" ht="175">
      <c r="A6" s="2" t="s">
        <v>56</v>
      </c>
    </row>
    <row r="7" spans="1:1" ht="9" customHeight="1">
      <c r="A7" s="2"/>
    </row>
    <row r="8" spans="1:1" ht="75">
      <c r="A8" s="2" t="s">
        <v>57</v>
      </c>
    </row>
    <row r="9" spans="1:1" ht="11" customHeight="1">
      <c r="A9" s="2"/>
    </row>
    <row r="10" spans="1:1" ht="75">
      <c r="A10" s="2" t="s">
        <v>1</v>
      </c>
    </row>
    <row r="11" spans="1:1" ht="9" customHeight="1">
      <c r="A11" s="2"/>
    </row>
    <row r="12" spans="1:1" ht="25">
      <c r="A12" s="2" t="s">
        <v>0</v>
      </c>
    </row>
    <row r="13" spans="1:1" ht="24">
      <c r="A13" s="2"/>
    </row>
    <row r="14" spans="1:1" ht="15">
      <c r="A14" s="1"/>
    </row>
    <row r="15" spans="1:1" ht="15">
      <c r="A15" s="1"/>
    </row>
    <row r="16" spans="1:1" ht="15">
      <c r="A16" s="1"/>
    </row>
    <row r="17" spans="1:1" ht="15">
      <c r="A17" s="1"/>
    </row>
    <row r="18" spans="1:1" ht="15">
      <c r="A18" s="1"/>
    </row>
    <row r="19" spans="1:1" ht="15">
      <c r="A19" s="1"/>
    </row>
    <row r="20" spans="1:1" ht="15">
      <c r="A20" s="1"/>
    </row>
    <row r="21" spans="1:1" ht="15">
      <c r="A2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A7E1F-0A5F-7346-A2D3-AD38D1A01BC8}">
  <dimension ref="B1:L28"/>
  <sheetViews>
    <sheetView showGridLines="0" topLeftCell="A3" zoomScaleNormal="100" workbookViewId="0">
      <selection activeCell="H12" sqref="H12"/>
    </sheetView>
  </sheetViews>
  <sheetFormatPr baseColWidth="10" defaultRowHeight="16"/>
  <cols>
    <col min="1" max="1" width="1.1640625" style="33" customWidth="1"/>
    <col min="2" max="2" width="10.83203125" style="33"/>
    <col min="3" max="3" width="46.5" style="33" customWidth="1"/>
    <col min="4" max="4" width="30.6640625" style="33" customWidth="1"/>
    <col min="5" max="5" width="33.33203125" style="33" customWidth="1"/>
    <col min="6" max="6" width="22.83203125" style="33" customWidth="1"/>
    <col min="7" max="8" width="15.33203125" style="33" customWidth="1"/>
    <col min="9" max="16384" width="10.83203125" style="33"/>
  </cols>
  <sheetData>
    <row r="1" spans="2:12" ht="24">
      <c r="B1" s="32" t="s">
        <v>49</v>
      </c>
    </row>
    <row r="2" spans="2:12" s="34" customFormat="1" ht="12" customHeight="1" thickBot="1"/>
    <row r="3" spans="2:12" s="39" customFormat="1" ht="97" customHeight="1" thickBot="1">
      <c r="B3" s="35" t="s">
        <v>48</v>
      </c>
      <c r="C3" s="36" t="s">
        <v>47</v>
      </c>
      <c r="D3" s="36" t="s">
        <v>46</v>
      </c>
      <c r="E3" s="37" t="s">
        <v>45</v>
      </c>
      <c r="F3" s="37" t="s">
        <v>55</v>
      </c>
      <c r="G3" s="37" t="s">
        <v>65</v>
      </c>
      <c r="H3" s="37" t="s">
        <v>118</v>
      </c>
      <c r="I3" s="37" t="s">
        <v>62</v>
      </c>
      <c r="J3" s="38" t="s">
        <v>44</v>
      </c>
    </row>
    <row r="4" spans="2:12" s="34" customFormat="1" ht="21" thickBot="1">
      <c r="B4" s="40" t="s">
        <v>43</v>
      </c>
      <c r="C4" s="41" t="s">
        <v>42</v>
      </c>
      <c r="D4" s="41" t="s">
        <v>26</v>
      </c>
      <c r="E4" s="42">
        <v>43915</v>
      </c>
      <c r="F4" s="43">
        <v>300</v>
      </c>
      <c r="G4" s="44">
        <v>130</v>
      </c>
      <c r="H4" s="44">
        <f>'Table 2'!CB5</f>
        <v>141.56240957200001</v>
      </c>
      <c r="I4" s="43">
        <v>1</v>
      </c>
      <c r="J4" s="43"/>
    </row>
    <row r="5" spans="2:12" s="34" customFormat="1" ht="59" customHeight="1" thickBot="1">
      <c r="B5" s="45"/>
      <c r="C5" s="41" t="s">
        <v>40</v>
      </c>
      <c r="D5" s="41" t="s">
        <v>63</v>
      </c>
      <c r="E5" s="46" t="s">
        <v>39</v>
      </c>
      <c r="F5" s="43" t="s">
        <v>64</v>
      </c>
      <c r="G5" s="44">
        <v>45.9</v>
      </c>
      <c r="H5" s="44">
        <v>54.8</v>
      </c>
      <c r="I5" s="43">
        <v>1</v>
      </c>
      <c r="J5" s="43" t="s">
        <v>38</v>
      </c>
    </row>
    <row r="6" spans="2:12" s="34" customFormat="1" ht="41" thickBot="1">
      <c r="B6" s="47" t="s">
        <v>41</v>
      </c>
      <c r="C6" s="41" t="s">
        <v>37</v>
      </c>
      <c r="D6" s="41" t="s">
        <v>32</v>
      </c>
      <c r="E6" s="46" t="s">
        <v>36</v>
      </c>
      <c r="F6" s="43" t="s">
        <v>35</v>
      </c>
      <c r="G6" s="44">
        <v>0</v>
      </c>
      <c r="H6" s="44">
        <v>0</v>
      </c>
      <c r="I6" s="43">
        <v>1</v>
      </c>
      <c r="J6" s="43"/>
    </row>
    <row r="7" spans="2:12" s="34" customFormat="1" ht="41" thickBot="1">
      <c r="B7" s="47"/>
      <c r="C7" s="41" t="s">
        <v>34</v>
      </c>
      <c r="D7" s="41" t="s">
        <v>32</v>
      </c>
      <c r="E7" s="42">
        <v>43913</v>
      </c>
      <c r="F7" s="43" t="s">
        <v>31</v>
      </c>
      <c r="G7" s="44">
        <v>1.5</v>
      </c>
      <c r="H7" s="44">
        <v>3.1</v>
      </c>
      <c r="I7" s="43">
        <v>1</v>
      </c>
      <c r="J7" s="43"/>
    </row>
    <row r="8" spans="2:12" s="34" customFormat="1" ht="41" thickBot="1">
      <c r="B8" s="40"/>
      <c r="C8" s="41" t="s">
        <v>33</v>
      </c>
      <c r="D8" s="41" t="s">
        <v>32</v>
      </c>
      <c r="E8" s="42">
        <v>43913</v>
      </c>
      <c r="F8" s="43">
        <v>63.2</v>
      </c>
      <c r="G8" s="44">
        <v>2.7</v>
      </c>
      <c r="H8" s="44">
        <v>2.9</v>
      </c>
      <c r="I8" s="43">
        <v>1</v>
      </c>
      <c r="J8" s="43"/>
      <c r="L8" s="54"/>
    </row>
    <row r="9" spans="2:12" s="34" customFormat="1" ht="81" thickBot="1">
      <c r="B9" s="45" t="s">
        <v>30</v>
      </c>
      <c r="C9" s="41" t="s">
        <v>29</v>
      </c>
      <c r="D9" s="41" t="s">
        <v>60</v>
      </c>
      <c r="E9" s="42">
        <v>43907</v>
      </c>
      <c r="F9" s="43">
        <v>100</v>
      </c>
      <c r="G9" s="44">
        <v>123.4</v>
      </c>
      <c r="H9" s="44">
        <v>215</v>
      </c>
      <c r="I9" s="43">
        <v>2</v>
      </c>
      <c r="J9" s="43" t="s">
        <v>28</v>
      </c>
      <c r="K9" s="54"/>
    </row>
    <row r="10" spans="2:12" s="34" customFormat="1" ht="41" thickBot="1">
      <c r="B10" s="40"/>
      <c r="C10" s="41" t="s">
        <v>27</v>
      </c>
      <c r="D10" s="41" t="s">
        <v>26</v>
      </c>
      <c r="E10" s="42">
        <v>43929</v>
      </c>
      <c r="F10" s="43">
        <v>200</v>
      </c>
      <c r="G10" s="44">
        <v>19</v>
      </c>
      <c r="H10" s="44">
        <v>30.8</v>
      </c>
      <c r="I10" s="43">
        <v>1</v>
      </c>
      <c r="J10" s="43"/>
    </row>
    <row r="11" spans="2:12" s="34" customFormat="1" ht="61" thickBot="1">
      <c r="B11" s="40" t="s">
        <v>25</v>
      </c>
      <c r="C11" s="41" t="s">
        <v>24</v>
      </c>
      <c r="D11" s="41" t="s">
        <v>23</v>
      </c>
      <c r="E11" s="46" t="s">
        <v>22</v>
      </c>
      <c r="F11" s="43">
        <v>184</v>
      </c>
      <c r="G11" s="44">
        <v>116.5706</v>
      </c>
      <c r="H11" s="44">
        <v>135.30000000000001</v>
      </c>
      <c r="I11" s="43">
        <v>2</v>
      </c>
      <c r="J11" s="43" t="s">
        <v>21</v>
      </c>
    </row>
    <row r="12" spans="2:12" s="34" customFormat="1" ht="61" thickBot="1">
      <c r="B12" s="45" t="s">
        <v>20</v>
      </c>
      <c r="C12" s="41" t="s">
        <v>19</v>
      </c>
      <c r="D12" s="41" t="s">
        <v>18</v>
      </c>
      <c r="E12" s="46" t="s">
        <v>17</v>
      </c>
      <c r="F12" s="48" t="s">
        <v>16</v>
      </c>
      <c r="G12" s="44">
        <v>68.2</v>
      </c>
      <c r="H12" s="44">
        <v>79.3</v>
      </c>
      <c r="I12" s="43">
        <v>3</v>
      </c>
      <c r="J12" s="43">
        <v>10</v>
      </c>
      <c r="K12" s="54"/>
    </row>
    <row r="13" spans="2:12" s="34" customFormat="1" ht="21" thickBot="1">
      <c r="B13" s="40"/>
      <c r="C13" s="41" t="s">
        <v>15</v>
      </c>
      <c r="D13" s="41" t="s">
        <v>14</v>
      </c>
      <c r="E13" s="42">
        <v>43913</v>
      </c>
      <c r="F13" s="49"/>
      <c r="G13" s="44">
        <v>32.729999999999997</v>
      </c>
      <c r="H13" s="44">
        <v>37.799999999999997</v>
      </c>
      <c r="I13" s="43">
        <v>1</v>
      </c>
      <c r="J13" s="43">
        <v>11</v>
      </c>
    </row>
    <row r="14" spans="2:12" s="34" customFormat="1" ht="19">
      <c r="B14" s="50"/>
      <c r="C14" s="51"/>
      <c r="D14" s="51"/>
      <c r="E14" s="51"/>
      <c r="F14" s="51"/>
      <c r="G14" s="51"/>
      <c r="H14" s="51"/>
      <c r="I14" s="52"/>
      <c r="J14" s="51"/>
    </row>
    <row r="15" spans="2:12" s="34" customFormat="1" ht="19">
      <c r="B15" s="6" t="s">
        <v>13</v>
      </c>
      <c r="C15" s="51"/>
      <c r="D15" s="51"/>
      <c r="E15" s="51"/>
      <c r="F15" s="51"/>
      <c r="G15" s="51"/>
      <c r="H15" s="51"/>
      <c r="I15" s="51"/>
      <c r="J15" s="51"/>
    </row>
    <row r="16" spans="2:12" s="34" customFormat="1" ht="19">
      <c r="B16" s="6" t="s">
        <v>12</v>
      </c>
      <c r="C16" s="51"/>
      <c r="D16" s="51"/>
      <c r="E16" s="51"/>
      <c r="F16" s="51"/>
      <c r="G16" s="51"/>
      <c r="H16" s="51"/>
      <c r="I16" s="51"/>
      <c r="J16" s="51"/>
    </row>
    <row r="17" spans="2:10" s="34" customFormat="1" ht="19">
      <c r="B17" s="6" t="s">
        <v>11</v>
      </c>
      <c r="C17" s="51"/>
      <c r="D17" s="51"/>
      <c r="E17" s="51"/>
      <c r="F17" s="51"/>
      <c r="G17" s="51"/>
      <c r="H17" s="51"/>
      <c r="I17" s="51"/>
      <c r="J17" s="51"/>
    </row>
    <row r="18" spans="2:10" s="34" customFormat="1" ht="19">
      <c r="B18" s="6" t="s">
        <v>10</v>
      </c>
      <c r="C18" s="51"/>
      <c r="D18" s="51"/>
      <c r="E18" s="51"/>
      <c r="F18" s="51"/>
      <c r="G18" s="51"/>
      <c r="H18" s="51"/>
      <c r="I18" s="51"/>
      <c r="J18" s="51"/>
    </row>
    <row r="19" spans="2:10" s="34" customFormat="1" ht="19">
      <c r="B19" s="6" t="s">
        <v>9</v>
      </c>
      <c r="C19" s="51"/>
      <c r="D19" s="51"/>
      <c r="E19" s="51"/>
      <c r="F19" s="51"/>
      <c r="G19" s="51"/>
      <c r="H19" s="51"/>
      <c r="I19" s="51"/>
      <c r="J19" s="51"/>
    </row>
    <row r="20" spans="2:10" s="34" customFormat="1" ht="19">
      <c r="B20" s="6" t="s">
        <v>8</v>
      </c>
      <c r="C20" s="51"/>
      <c r="D20" s="51"/>
      <c r="E20" s="51"/>
      <c r="F20" s="51"/>
      <c r="G20" s="51"/>
      <c r="H20" s="51"/>
      <c r="I20" s="51"/>
      <c r="J20" s="51"/>
    </row>
    <row r="21" spans="2:10" s="34" customFormat="1" ht="19">
      <c r="B21" s="6" t="s">
        <v>7</v>
      </c>
      <c r="C21" s="51"/>
      <c r="D21" s="51"/>
      <c r="E21" s="51"/>
      <c r="F21" s="51"/>
      <c r="G21" s="51"/>
      <c r="H21" s="51"/>
      <c r="I21" s="51"/>
      <c r="J21" s="51"/>
    </row>
    <row r="22" spans="2:10" s="34" customFormat="1" ht="19">
      <c r="B22" s="6" t="s">
        <v>6</v>
      </c>
      <c r="C22" s="51"/>
      <c r="D22" s="51"/>
      <c r="E22" s="51"/>
      <c r="F22" s="51"/>
      <c r="G22" s="51"/>
      <c r="H22" s="51"/>
      <c r="I22" s="51"/>
      <c r="J22" s="51"/>
    </row>
    <row r="23" spans="2:10" s="34" customFormat="1" ht="19">
      <c r="B23" s="6" t="s">
        <v>66</v>
      </c>
      <c r="C23" s="51"/>
      <c r="D23" s="51"/>
      <c r="E23" s="51"/>
      <c r="F23" s="51"/>
      <c r="G23" s="51"/>
      <c r="H23" s="51"/>
      <c r="I23" s="51"/>
      <c r="J23" s="51"/>
    </row>
    <row r="24" spans="2:10" s="34" customFormat="1" ht="19">
      <c r="B24" s="6" t="s">
        <v>5</v>
      </c>
      <c r="C24" s="51"/>
      <c r="D24" s="51"/>
      <c r="E24" s="51"/>
      <c r="F24" s="51"/>
      <c r="G24" s="51"/>
      <c r="H24" s="51"/>
      <c r="I24" s="51"/>
      <c r="J24" s="51"/>
    </row>
    <row r="25" spans="2:10" s="34" customFormat="1" ht="19">
      <c r="B25" s="6" t="s">
        <v>4</v>
      </c>
      <c r="C25" s="51"/>
      <c r="D25" s="51"/>
      <c r="E25" s="51"/>
      <c r="F25" s="51"/>
      <c r="G25" s="51"/>
      <c r="H25" s="51"/>
      <c r="I25" s="51"/>
      <c r="J25" s="51"/>
    </row>
    <row r="26" spans="2:10" s="34" customFormat="1" ht="19">
      <c r="B26" s="6" t="s">
        <v>67</v>
      </c>
      <c r="C26" s="51"/>
      <c r="D26" s="51"/>
      <c r="E26" s="51"/>
      <c r="F26" s="51"/>
      <c r="G26" s="51"/>
      <c r="H26" s="51"/>
      <c r="I26" s="51"/>
      <c r="J26" s="51"/>
    </row>
    <row r="27" spans="2:10" s="34" customFormat="1" ht="19">
      <c r="B27" s="51"/>
      <c r="C27" s="51"/>
      <c r="D27" s="51"/>
      <c r="E27" s="51"/>
      <c r="F27" s="51"/>
      <c r="G27" s="51"/>
      <c r="H27" s="51"/>
      <c r="I27" s="51"/>
      <c r="J27" s="51"/>
    </row>
    <row r="28" spans="2:10" s="34" customFormat="1" ht="19">
      <c r="B28" s="6" t="s">
        <v>70</v>
      </c>
      <c r="C28" s="51"/>
      <c r="D28" s="51"/>
      <c r="E28" s="51"/>
      <c r="F28" s="51"/>
      <c r="G28" s="51"/>
      <c r="H28" s="51"/>
      <c r="I28" s="51"/>
      <c r="J28" s="51"/>
    </row>
  </sheetData>
  <hyperlinks>
    <hyperlink ref="B18" r:id="rId1" location="_ftnref3" display="https://www.bruegel.org/2020/07/government-guaranteed-bank-lending-beyond-the-headline-numbers/ - _ftnref3" xr:uid="{99BFFC14-43AD-9840-8FA1-415F3AE1933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4492E-7592-1A4D-8EF5-B66B107294DE}">
  <dimension ref="B1:CH28"/>
  <sheetViews>
    <sheetView showGridLines="0" zoomScale="101" workbookViewId="0">
      <pane xSplit="1" topLeftCell="BR1" activePane="topRight" state="frozen"/>
      <selection pane="topRight" activeCell="CG6" sqref="CG6"/>
    </sheetView>
  </sheetViews>
  <sheetFormatPr baseColWidth="10" defaultColWidth="11.5" defaultRowHeight="19"/>
  <cols>
    <col min="1" max="1" width="1" style="7" customWidth="1"/>
    <col min="2" max="2" width="18.6640625" style="7" customWidth="1"/>
    <col min="3" max="4" width="11.5" style="7"/>
    <col min="5" max="5" width="11.6640625" style="7" bestFit="1" customWidth="1"/>
    <col min="6" max="28" width="11.5" style="7"/>
    <col min="29" max="29" width="11.5" style="3"/>
    <col min="30" max="16384" width="11.5" style="7"/>
  </cols>
  <sheetData>
    <row r="1" spans="2:86" ht="24">
      <c r="B1" s="21" t="s">
        <v>105</v>
      </c>
    </row>
    <row r="2" spans="2:86" ht="11" customHeight="1" thickBot="1">
      <c r="AC2" s="7"/>
    </row>
    <row r="3" spans="2:86" s="71" customFormat="1">
      <c r="B3" s="69" t="s">
        <v>50</v>
      </c>
      <c r="C3" s="70">
        <v>14</v>
      </c>
      <c r="D3" s="70">
        <v>15</v>
      </c>
      <c r="E3" s="70">
        <v>16</v>
      </c>
      <c r="F3" s="70">
        <v>17</v>
      </c>
      <c r="G3" s="70">
        <v>18</v>
      </c>
      <c r="H3" s="70">
        <v>19</v>
      </c>
      <c r="I3" s="70">
        <v>20</v>
      </c>
      <c r="J3" s="70">
        <v>21</v>
      </c>
      <c r="K3" s="70">
        <v>22</v>
      </c>
      <c r="L3" s="70">
        <v>23</v>
      </c>
      <c r="M3" s="70">
        <v>24</v>
      </c>
      <c r="N3" s="70">
        <v>25</v>
      </c>
      <c r="O3" s="70">
        <v>26</v>
      </c>
      <c r="P3" s="70">
        <v>27</v>
      </c>
      <c r="Q3" s="70">
        <v>28</v>
      </c>
      <c r="R3" s="70">
        <v>29</v>
      </c>
      <c r="S3" s="70">
        <v>30</v>
      </c>
      <c r="T3" s="70">
        <v>31</v>
      </c>
      <c r="U3" s="70">
        <v>32</v>
      </c>
      <c r="V3" s="70">
        <v>33</v>
      </c>
      <c r="W3" s="70">
        <v>34</v>
      </c>
      <c r="X3" s="70">
        <v>35</v>
      </c>
      <c r="Y3" s="70">
        <v>36</v>
      </c>
      <c r="Z3" s="70">
        <v>37</v>
      </c>
      <c r="AA3" s="70">
        <v>38</v>
      </c>
      <c r="AB3" s="70">
        <v>39</v>
      </c>
      <c r="AC3" s="70">
        <v>40</v>
      </c>
      <c r="AD3" s="70">
        <v>41</v>
      </c>
      <c r="AE3" s="70">
        <v>42</v>
      </c>
      <c r="AF3" s="70">
        <v>43</v>
      </c>
      <c r="AG3" s="70">
        <v>44</v>
      </c>
      <c r="AH3" s="70">
        <v>45</v>
      </c>
      <c r="AI3" s="70">
        <v>46</v>
      </c>
      <c r="AJ3" s="70">
        <v>47</v>
      </c>
      <c r="AK3" s="70">
        <v>48</v>
      </c>
      <c r="AL3" s="70">
        <v>49</v>
      </c>
      <c r="AM3" s="70">
        <v>50</v>
      </c>
      <c r="AN3" s="70">
        <v>51</v>
      </c>
      <c r="AO3" s="70">
        <v>52</v>
      </c>
      <c r="AP3" s="70">
        <v>53</v>
      </c>
      <c r="AQ3" s="82" t="s">
        <v>96</v>
      </c>
      <c r="AR3" s="70" t="s">
        <v>97</v>
      </c>
      <c r="AS3" s="70" t="s">
        <v>98</v>
      </c>
      <c r="AT3" s="70" t="s">
        <v>99</v>
      </c>
      <c r="AU3" s="70" t="s">
        <v>100</v>
      </c>
      <c r="AV3" s="70" t="s">
        <v>101</v>
      </c>
      <c r="AW3" s="70" t="s">
        <v>102</v>
      </c>
      <c r="AX3" s="70" t="s">
        <v>103</v>
      </c>
      <c r="AY3" s="70" t="s">
        <v>104</v>
      </c>
      <c r="AZ3" s="70" t="s">
        <v>72</v>
      </c>
      <c r="BA3" s="70" t="s">
        <v>73</v>
      </c>
      <c r="BB3" s="70" t="s">
        <v>74</v>
      </c>
      <c r="BC3" s="70" t="s">
        <v>75</v>
      </c>
      <c r="BD3" s="70" t="s">
        <v>76</v>
      </c>
      <c r="BE3" s="70" t="s">
        <v>77</v>
      </c>
      <c r="BF3" s="70" t="s">
        <v>78</v>
      </c>
      <c r="BG3" s="70" t="s">
        <v>79</v>
      </c>
      <c r="BH3" s="70" t="s">
        <v>80</v>
      </c>
      <c r="BI3" s="70" t="s">
        <v>81</v>
      </c>
      <c r="BJ3" s="70" t="s">
        <v>82</v>
      </c>
      <c r="BK3" s="70" t="s">
        <v>83</v>
      </c>
      <c r="BL3" s="70" t="s">
        <v>84</v>
      </c>
      <c r="BM3" s="70" t="s">
        <v>85</v>
      </c>
      <c r="BN3" s="70" t="s">
        <v>86</v>
      </c>
      <c r="BO3" s="70" t="s">
        <v>87</v>
      </c>
      <c r="BP3" s="70" t="s">
        <v>88</v>
      </c>
      <c r="BQ3" s="70" t="s">
        <v>89</v>
      </c>
      <c r="BR3" s="70" t="s">
        <v>90</v>
      </c>
      <c r="BS3" s="70" t="s">
        <v>91</v>
      </c>
      <c r="BT3" s="70" t="s">
        <v>92</v>
      </c>
      <c r="BU3" s="70" t="s">
        <v>93</v>
      </c>
      <c r="BV3" s="70" t="s">
        <v>94</v>
      </c>
      <c r="BW3" s="70" t="s">
        <v>95</v>
      </c>
      <c r="BX3" s="70" t="s">
        <v>107</v>
      </c>
      <c r="BY3" s="70" t="s">
        <v>108</v>
      </c>
      <c r="BZ3" s="70" t="s">
        <v>109</v>
      </c>
      <c r="CA3" s="70" t="s">
        <v>110</v>
      </c>
      <c r="CB3" s="70" t="s">
        <v>111</v>
      </c>
      <c r="CC3" s="70" t="s">
        <v>112</v>
      </c>
      <c r="CD3" s="70" t="s">
        <v>113</v>
      </c>
      <c r="CE3" s="70" t="s">
        <v>114</v>
      </c>
      <c r="CF3" s="70" t="s">
        <v>115</v>
      </c>
      <c r="CG3" s="70" t="s">
        <v>116</v>
      </c>
      <c r="CH3" s="72" t="s">
        <v>117</v>
      </c>
    </row>
    <row r="4" spans="2:86" s="68" customFormat="1" ht="20" thickBot="1">
      <c r="B4" s="66" t="s">
        <v>51</v>
      </c>
      <c r="C4" s="67">
        <v>43920</v>
      </c>
      <c r="D4" s="67">
        <v>43927</v>
      </c>
      <c r="E4" s="67">
        <v>43934</v>
      </c>
      <c r="F4" s="67">
        <v>43941</v>
      </c>
      <c r="G4" s="67">
        <v>43948</v>
      </c>
      <c r="H4" s="67">
        <v>43955</v>
      </c>
      <c r="I4" s="67">
        <v>43962</v>
      </c>
      <c r="J4" s="67">
        <v>43969</v>
      </c>
      <c r="K4" s="67">
        <v>43976</v>
      </c>
      <c r="L4" s="67">
        <v>43983</v>
      </c>
      <c r="M4" s="67">
        <v>43990</v>
      </c>
      <c r="N4" s="67">
        <v>43997</v>
      </c>
      <c r="O4" s="67">
        <v>44004</v>
      </c>
      <c r="P4" s="67">
        <v>44011</v>
      </c>
      <c r="Q4" s="67">
        <v>44018</v>
      </c>
      <c r="R4" s="67">
        <v>44025</v>
      </c>
      <c r="S4" s="67">
        <v>44032</v>
      </c>
      <c r="T4" s="67">
        <v>44039</v>
      </c>
      <c r="U4" s="67">
        <v>44046</v>
      </c>
      <c r="V4" s="67">
        <v>44053</v>
      </c>
      <c r="W4" s="67">
        <v>44060</v>
      </c>
      <c r="X4" s="67">
        <v>44067</v>
      </c>
      <c r="Y4" s="67">
        <v>44074</v>
      </c>
      <c r="Z4" s="67">
        <v>44081</v>
      </c>
      <c r="AA4" s="67">
        <v>44088</v>
      </c>
      <c r="AB4" s="67">
        <v>44095</v>
      </c>
      <c r="AC4" s="67">
        <v>44102</v>
      </c>
      <c r="AD4" s="67">
        <v>44109</v>
      </c>
      <c r="AE4" s="67">
        <v>44116</v>
      </c>
      <c r="AF4" s="67">
        <v>44123</v>
      </c>
      <c r="AG4" s="67">
        <v>44130</v>
      </c>
      <c r="AH4" s="67">
        <v>44137</v>
      </c>
      <c r="AI4" s="67">
        <v>44144</v>
      </c>
      <c r="AJ4" s="67">
        <v>44151</v>
      </c>
      <c r="AK4" s="67">
        <v>44158</v>
      </c>
      <c r="AL4" s="67">
        <v>44165</v>
      </c>
      <c r="AM4" s="67">
        <v>44172</v>
      </c>
      <c r="AN4" s="67">
        <v>44179</v>
      </c>
      <c r="AO4" s="67">
        <v>44186</v>
      </c>
      <c r="AP4" s="67" t="s">
        <v>68</v>
      </c>
      <c r="AQ4" s="83">
        <v>44200</v>
      </c>
      <c r="AR4" s="67">
        <v>44207</v>
      </c>
      <c r="AS4" s="67">
        <v>44214</v>
      </c>
      <c r="AT4" s="67">
        <v>44221</v>
      </c>
      <c r="AU4" s="67">
        <v>44228</v>
      </c>
      <c r="AV4" s="67">
        <v>44235</v>
      </c>
      <c r="AW4" s="67">
        <v>44242</v>
      </c>
      <c r="AX4" s="67">
        <v>44249</v>
      </c>
      <c r="AY4" s="67">
        <v>44256</v>
      </c>
      <c r="AZ4" s="67">
        <v>44263</v>
      </c>
      <c r="BA4" s="67">
        <v>44270</v>
      </c>
      <c r="BB4" s="67">
        <v>44277</v>
      </c>
      <c r="BC4" s="67">
        <v>44284</v>
      </c>
      <c r="BD4" s="67">
        <v>44333</v>
      </c>
      <c r="BE4" s="67">
        <v>44340</v>
      </c>
      <c r="BF4" s="67">
        <v>44347</v>
      </c>
      <c r="BG4" s="67">
        <v>44354</v>
      </c>
      <c r="BH4" s="67">
        <v>44361</v>
      </c>
      <c r="BI4" s="67">
        <v>44368</v>
      </c>
      <c r="BJ4" s="67">
        <v>44375</v>
      </c>
      <c r="BK4" s="67">
        <v>44382</v>
      </c>
      <c r="BL4" s="67">
        <v>44389</v>
      </c>
      <c r="BM4" s="67">
        <v>44396</v>
      </c>
      <c r="BN4" s="67">
        <v>44403</v>
      </c>
      <c r="BO4" s="67">
        <v>44410</v>
      </c>
      <c r="BP4" s="67">
        <v>44417</v>
      </c>
      <c r="BQ4" s="67">
        <v>44424</v>
      </c>
      <c r="BR4" s="67">
        <v>44431</v>
      </c>
      <c r="BS4" s="67">
        <v>44438</v>
      </c>
      <c r="BT4" s="67">
        <v>44445</v>
      </c>
      <c r="BU4" s="67">
        <v>44452</v>
      </c>
      <c r="BV4" s="67">
        <v>44459</v>
      </c>
      <c r="BW4" s="67">
        <v>44466</v>
      </c>
      <c r="BX4" s="67">
        <v>44473</v>
      </c>
      <c r="BY4" s="67">
        <v>44480</v>
      </c>
      <c r="BZ4" s="67">
        <v>44487</v>
      </c>
      <c r="CA4" s="67">
        <v>44494</v>
      </c>
      <c r="CB4" s="67">
        <v>44501</v>
      </c>
      <c r="CC4" s="67">
        <v>44508</v>
      </c>
      <c r="CD4" s="67">
        <v>44515</v>
      </c>
      <c r="CE4" s="67">
        <v>44522</v>
      </c>
      <c r="CF4" s="67">
        <v>44529</v>
      </c>
      <c r="CG4" s="67">
        <v>44536</v>
      </c>
      <c r="CH4" s="73">
        <v>44543</v>
      </c>
    </row>
    <row r="5" spans="2:86" s="53" customFormat="1">
      <c r="B5" s="56" t="s">
        <v>43</v>
      </c>
      <c r="C5" s="58" t="e">
        <v>#N/A</v>
      </c>
      <c r="D5" s="58" t="e">
        <v>#N/A</v>
      </c>
      <c r="E5" s="58" t="e">
        <v>#N/A</v>
      </c>
      <c r="F5" s="58">
        <v>42.64</v>
      </c>
      <c r="G5" s="58" t="e">
        <v>#N/A</v>
      </c>
      <c r="H5" s="58">
        <v>65.8</v>
      </c>
      <c r="I5" s="58">
        <v>77.63</v>
      </c>
      <c r="J5" s="58">
        <v>82</v>
      </c>
      <c r="K5" s="58">
        <v>87.34</v>
      </c>
      <c r="L5" s="58">
        <v>96.14</v>
      </c>
      <c r="M5" s="58">
        <v>100.0603</v>
      </c>
      <c r="N5" s="58">
        <v>104.1</v>
      </c>
      <c r="O5" s="59">
        <v>105.816</v>
      </c>
      <c r="P5" s="59">
        <v>108.22799999999999</v>
      </c>
      <c r="Q5" s="58">
        <v>110.364</v>
      </c>
      <c r="R5" s="58" t="e">
        <v>#N/A</v>
      </c>
      <c r="S5" s="58">
        <v>115.1</v>
      </c>
      <c r="T5" s="58" t="e">
        <v>#N/A</v>
      </c>
      <c r="U5" s="58" t="e">
        <v>#N/A</v>
      </c>
      <c r="V5" s="58">
        <v>117.395</v>
      </c>
      <c r="W5" s="58" t="e">
        <v>#N/A</v>
      </c>
      <c r="X5" s="58">
        <v>118.15600000000001</v>
      </c>
      <c r="Y5" s="58">
        <v>118.558742783</v>
      </c>
      <c r="Z5" s="58">
        <v>119.109779934</v>
      </c>
      <c r="AA5" s="58">
        <v>119.57</v>
      </c>
      <c r="AB5" s="58">
        <v>120.09</v>
      </c>
      <c r="AC5" s="58">
        <v>120.70699999999999</v>
      </c>
      <c r="AD5" s="58" t="e">
        <v>#N/A</v>
      </c>
      <c r="AE5" s="58" t="e">
        <v>#N/A</v>
      </c>
      <c r="AF5" s="58">
        <v>122.53</v>
      </c>
      <c r="AG5" s="58" t="e">
        <v>#N/A</v>
      </c>
      <c r="AH5" s="58">
        <v>123.85299999999999</v>
      </c>
      <c r="AI5" s="58">
        <v>124.36499999999999</v>
      </c>
      <c r="AJ5" s="58" t="e">
        <v>#N/A</v>
      </c>
      <c r="AK5" s="58">
        <v>125.949</v>
      </c>
      <c r="AL5" s="58" t="e">
        <v>#N/A</v>
      </c>
      <c r="AM5" s="58" t="e">
        <v>#N/A</v>
      </c>
      <c r="AN5" s="58">
        <v>128.386</v>
      </c>
      <c r="AO5" s="58" t="e">
        <v>#N/A</v>
      </c>
      <c r="AP5" s="58">
        <v>130.041</v>
      </c>
      <c r="AQ5" s="84">
        <v>130.041</v>
      </c>
      <c r="AR5" s="58" t="e">
        <v>#N/A</v>
      </c>
      <c r="AS5" s="58" t="e">
        <v>#N/A</v>
      </c>
      <c r="AT5" s="58" t="e">
        <v>#N/A</v>
      </c>
      <c r="AU5" s="58" t="e">
        <v>#N/A</v>
      </c>
      <c r="AV5" s="58" t="e">
        <v>#N/A</v>
      </c>
      <c r="AW5" s="58" t="e">
        <v>#N/A</v>
      </c>
      <c r="AX5" s="58" t="e">
        <v>#N/A</v>
      </c>
      <c r="AY5" s="58" t="e">
        <v>#N/A</v>
      </c>
      <c r="AZ5" s="58" t="e">
        <v>#N/A</v>
      </c>
      <c r="BA5" s="58">
        <v>134.13</v>
      </c>
      <c r="BB5" s="58" t="e">
        <v>#N/A</v>
      </c>
      <c r="BC5" s="58" t="e">
        <v>#N/A</v>
      </c>
      <c r="BD5" s="58" t="e">
        <v>#N/A</v>
      </c>
      <c r="BE5" s="58" t="e">
        <v>#N/A</v>
      </c>
      <c r="BF5" s="58" t="e">
        <v>#N/A</v>
      </c>
      <c r="BG5" s="58" t="e">
        <v>#N/A</v>
      </c>
      <c r="BH5" s="58" t="e">
        <v>#N/A</v>
      </c>
      <c r="BI5" s="58">
        <v>138.54982606300001</v>
      </c>
      <c r="BJ5" s="58">
        <v>138.85499999999999</v>
      </c>
      <c r="BK5" s="58" t="e">
        <v>#N/A</v>
      </c>
      <c r="BL5" s="58">
        <v>139.28399999999999</v>
      </c>
      <c r="BM5" s="58" t="e">
        <v>#N/A</v>
      </c>
      <c r="BN5" s="58">
        <v>139.655</v>
      </c>
      <c r="BO5" s="58" t="e">
        <v>#N/A</v>
      </c>
      <c r="BP5" s="58" t="e">
        <v>#N/A</v>
      </c>
      <c r="BQ5" s="58" t="e">
        <v>#N/A</v>
      </c>
      <c r="BR5" s="58">
        <v>140.15700000000001</v>
      </c>
      <c r="BS5" s="58" t="e">
        <v>#N/A</v>
      </c>
      <c r="BT5" s="58">
        <v>140.26900000000001</v>
      </c>
      <c r="BU5" s="58" t="e">
        <v>#N/A</v>
      </c>
      <c r="BV5" s="58" t="e">
        <v>#N/A</v>
      </c>
      <c r="BW5" s="58" t="e">
        <v>#N/A</v>
      </c>
      <c r="BX5" s="58">
        <v>141.14476049999999</v>
      </c>
      <c r="BY5" s="58" t="e">
        <v>#N/A</v>
      </c>
      <c r="BZ5" s="58" t="e">
        <v>#N/A</v>
      </c>
      <c r="CA5" s="58" t="e">
        <v>#N/A</v>
      </c>
      <c r="CB5" s="58">
        <v>141.56240957200001</v>
      </c>
      <c r="CC5" s="58" t="e">
        <v>#N/A</v>
      </c>
      <c r="CD5" s="58" t="e">
        <v>#N/A</v>
      </c>
      <c r="CE5" s="58" t="e">
        <v>#N/A</v>
      </c>
      <c r="CF5" s="58" t="e">
        <v>#N/A</v>
      </c>
      <c r="CG5" s="58" t="e">
        <v>#N/A</v>
      </c>
      <c r="CH5" s="63" t="e">
        <v>#N/A</v>
      </c>
    </row>
    <row r="6" spans="2:86" s="53" customFormat="1">
      <c r="B6" s="56" t="s">
        <v>41</v>
      </c>
      <c r="C6" s="58">
        <v>1.8</v>
      </c>
      <c r="D6" s="58">
        <v>3.9770000000000003</v>
      </c>
      <c r="E6" s="58">
        <v>7.8490000000000002</v>
      </c>
      <c r="F6" s="58">
        <v>10.266</v>
      </c>
      <c r="G6" s="58">
        <v>12.73</v>
      </c>
      <c r="H6" s="58">
        <v>17.268999999999998</v>
      </c>
      <c r="I6" s="58">
        <v>22.02</v>
      </c>
      <c r="J6" s="58">
        <v>24.722000000000001</v>
      </c>
      <c r="K6" s="58">
        <v>27.023000000000003</v>
      </c>
      <c r="L6" s="58">
        <v>28.491000000000003</v>
      </c>
      <c r="M6" s="58">
        <v>31.334700000000005</v>
      </c>
      <c r="N6" s="58">
        <v>33.349700000000006</v>
      </c>
      <c r="O6" s="58">
        <v>35.713850000000001</v>
      </c>
      <c r="P6" s="59">
        <v>38.029850000000003</v>
      </c>
      <c r="Q6" s="58">
        <v>39.889637500000006</v>
      </c>
      <c r="R6" s="58">
        <v>41.393425000000008</v>
      </c>
      <c r="S6" s="58">
        <v>41.703000000000003</v>
      </c>
      <c r="T6" s="58" t="e">
        <v>#N/A</v>
      </c>
      <c r="U6" s="58" t="e">
        <v>#N/A</v>
      </c>
      <c r="V6" s="58">
        <v>45.988999999999997</v>
      </c>
      <c r="W6" s="58" t="e">
        <v>#N/A</v>
      </c>
      <c r="X6" s="58" t="e">
        <v>#N/A</v>
      </c>
      <c r="Y6" s="58">
        <v>47.2</v>
      </c>
      <c r="Z6" s="58">
        <v>47.823</v>
      </c>
      <c r="AA6" s="58">
        <v>48.1</v>
      </c>
      <c r="AB6" s="58">
        <v>48.5</v>
      </c>
      <c r="AC6" s="58" t="e">
        <v>#N/A</v>
      </c>
      <c r="AD6" s="58" t="e">
        <v>#N/A</v>
      </c>
      <c r="AE6" s="58" t="e">
        <v>#N/A</v>
      </c>
      <c r="AF6" s="58">
        <v>49</v>
      </c>
      <c r="AG6" s="58">
        <v>49.1</v>
      </c>
      <c r="AH6" s="58">
        <v>50.300000000000004</v>
      </c>
      <c r="AI6" s="58" t="e">
        <v>#N/A</v>
      </c>
      <c r="AJ6" s="58">
        <v>48.6</v>
      </c>
      <c r="AK6" s="58" t="e">
        <v>#N/A</v>
      </c>
      <c r="AL6" s="58">
        <v>49.4</v>
      </c>
      <c r="AM6" s="58" t="e">
        <v>#N/A</v>
      </c>
      <c r="AN6" s="58">
        <v>50.1</v>
      </c>
      <c r="AO6" s="58" t="e">
        <v>#N/A</v>
      </c>
      <c r="AP6" s="58">
        <v>50.528571428571425</v>
      </c>
      <c r="AQ6" s="84">
        <v>50.528571428571425</v>
      </c>
      <c r="AR6" s="58" t="e">
        <v>#N/A</v>
      </c>
      <c r="AS6" s="58" t="e">
        <v>#N/A</v>
      </c>
      <c r="AT6" s="58" t="e">
        <v>#N/A</v>
      </c>
      <c r="AU6" s="58">
        <v>51.099999999999994</v>
      </c>
      <c r="AV6" s="58" t="e">
        <v>#N/A</v>
      </c>
      <c r="AW6" s="58" t="e">
        <v>#N/A</v>
      </c>
      <c r="AX6" s="58" t="e">
        <v>#N/A</v>
      </c>
      <c r="AY6" s="58" t="e">
        <v>#N/A</v>
      </c>
      <c r="AZ6" s="58" t="e">
        <v>#N/A</v>
      </c>
      <c r="BA6" s="58" t="e">
        <v>#N/A</v>
      </c>
      <c r="BB6" s="58">
        <v>53.4</v>
      </c>
      <c r="BC6" s="58" t="e">
        <v>#N/A</v>
      </c>
      <c r="BD6" s="58" t="e">
        <v>#N/A</v>
      </c>
      <c r="BE6" s="58" t="e">
        <v>#N/A</v>
      </c>
      <c r="BF6" s="58" t="e">
        <v>#N/A</v>
      </c>
      <c r="BG6" s="58" t="e">
        <v>#N/A</v>
      </c>
      <c r="BH6" s="58" t="e">
        <v>#N/A</v>
      </c>
      <c r="BI6" s="58" t="e">
        <v>#N/A</v>
      </c>
      <c r="BJ6" s="58" t="e">
        <v>#N/A</v>
      </c>
      <c r="BK6" s="58">
        <v>56.9</v>
      </c>
      <c r="BL6" s="58" t="e">
        <v>#N/A</v>
      </c>
      <c r="BM6" s="58" t="e">
        <v>#N/A</v>
      </c>
      <c r="BN6" s="58" t="e">
        <v>#N/A</v>
      </c>
      <c r="BO6" s="58" t="e">
        <v>#N/A</v>
      </c>
      <c r="BP6" s="58" t="e">
        <v>#N/A</v>
      </c>
      <c r="BQ6" s="58" t="e">
        <v>#N/A</v>
      </c>
      <c r="BR6" s="58" t="e">
        <v>#N/A</v>
      </c>
      <c r="BS6" s="58" t="e">
        <v>#N/A</v>
      </c>
      <c r="BT6" s="58" t="e">
        <v>#N/A</v>
      </c>
      <c r="BU6" s="58" t="e">
        <v>#N/A</v>
      </c>
      <c r="BV6" s="58" t="e">
        <v>#N/A</v>
      </c>
      <c r="BW6" s="58">
        <v>59.1</v>
      </c>
      <c r="BX6" s="58" t="e">
        <v>#N/A</v>
      </c>
      <c r="BY6" s="58" t="e">
        <v>#N/A</v>
      </c>
      <c r="BZ6" s="58" t="e">
        <v>#N/A</v>
      </c>
      <c r="CA6" s="58" t="e">
        <v>#N/A</v>
      </c>
      <c r="CB6" s="58" t="e">
        <v>#N/A</v>
      </c>
      <c r="CC6" s="58" t="e">
        <v>#N/A</v>
      </c>
      <c r="CD6" s="58" t="e">
        <v>#N/A</v>
      </c>
      <c r="CE6" s="58" t="e">
        <v>#N/A</v>
      </c>
      <c r="CF6" s="58" t="e">
        <v>#N/A</v>
      </c>
      <c r="CG6" s="58" t="e">
        <v>#N/A</v>
      </c>
      <c r="CH6" s="63">
        <v>60.8</v>
      </c>
    </row>
    <row r="7" spans="2:86" s="53" customFormat="1">
      <c r="B7" s="56" t="s">
        <v>30</v>
      </c>
      <c r="C7" s="58" t="e">
        <v>#N/A</v>
      </c>
      <c r="D7" s="58" t="e">
        <v>#N/A</v>
      </c>
      <c r="E7" s="58">
        <v>1.2</v>
      </c>
      <c r="F7" s="58">
        <v>3.1</v>
      </c>
      <c r="G7" s="58" t="e">
        <v>#N/A</v>
      </c>
      <c r="H7" s="58" t="e">
        <v>#N/A</v>
      </c>
      <c r="I7" s="58">
        <v>7.74</v>
      </c>
      <c r="J7" s="58">
        <v>12.952</v>
      </c>
      <c r="K7" s="58">
        <v>18.004000000000001</v>
      </c>
      <c r="L7" s="58">
        <v>22.617999999999999</v>
      </c>
      <c r="M7" s="58">
        <v>28.24</v>
      </c>
      <c r="N7" s="58">
        <v>33.228999999999999</v>
      </c>
      <c r="O7" s="59">
        <v>39.557000000000002</v>
      </c>
      <c r="P7" s="59">
        <v>51.2</v>
      </c>
      <c r="Q7" s="58">
        <v>56.2</v>
      </c>
      <c r="R7" s="58">
        <v>61</v>
      </c>
      <c r="S7" s="58">
        <v>66</v>
      </c>
      <c r="T7" s="58">
        <v>71.099999999999994</v>
      </c>
      <c r="U7" s="58">
        <v>76.099999999999994</v>
      </c>
      <c r="V7" s="58">
        <v>80.2</v>
      </c>
      <c r="W7" s="58">
        <v>82.3</v>
      </c>
      <c r="X7" s="58">
        <v>84.600000000000009</v>
      </c>
      <c r="Y7" s="58">
        <v>87</v>
      </c>
      <c r="Z7" s="58">
        <v>89.9</v>
      </c>
      <c r="AA7" s="58">
        <v>93</v>
      </c>
      <c r="AB7" s="58" t="e">
        <v>#N/A</v>
      </c>
      <c r="AC7" s="58">
        <v>99.2</v>
      </c>
      <c r="AD7" s="58">
        <v>103</v>
      </c>
      <c r="AE7" s="58">
        <v>105.8</v>
      </c>
      <c r="AF7" s="58" t="e">
        <v>#N/A</v>
      </c>
      <c r="AG7" s="58">
        <v>111.9</v>
      </c>
      <c r="AH7" s="58" t="e">
        <v>#N/A</v>
      </c>
      <c r="AI7" s="58">
        <v>117.80000000000001</v>
      </c>
      <c r="AJ7" s="58" t="e">
        <v>#N/A</v>
      </c>
      <c r="AK7" s="58">
        <v>124.4</v>
      </c>
      <c r="AL7" s="58" t="e">
        <v>#N/A</v>
      </c>
      <c r="AM7" s="58">
        <v>132</v>
      </c>
      <c r="AN7" s="58" t="e">
        <v>#N/A</v>
      </c>
      <c r="AO7" s="58">
        <v>142.4</v>
      </c>
      <c r="AP7" s="58">
        <v>146</v>
      </c>
      <c r="AQ7" s="84">
        <v>146</v>
      </c>
      <c r="AR7" s="58" t="e">
        <v>#N/A</v>
      </c>
      <c r="AS7" s="58">
        <v>149.60000000000002</v>
      </c>
      <c r="AT7" s="58" t="e">
        <v>#N/A</v>
      </c>
      <c r="AU7" s="58">
        <v>153.80000000000001</v>
      </c>
      <c r="AV7" s="58" t="e">
        <v>#N/A</v>
      </c>
      <c r="AW7" s="58" t="e">
        <v>#N/A</v>
      </c>
      <c r="AX7" s="58" t="e">
        <v>#N/A</v>
      </c>
      <c r="AY7" s="58" t="e">
        <v>#N/A</v>
      </c>
      <c r="AZ7" s="58" t="e">
        <v>#N/A</v>
      </c>
      <c r="BA7" s="58">
        <v>166.3</v>
      </c>
      <c r="BB7" s="58" t="e">
        <v>#N/A</v>
      </c>
      <c r="BC7" s="58" t="e">
        <v>#N/A</v>
      </c>
      <c r="BD7" s="58" t="e">
        <v>#N/A</v>
      </c>
      <c r="BE7" s="58" t="e">
        <v>#N/A</v>
      </c>
      <c r="BF7" s="58" t="e">
        <v>#N/A</v>
      </c>
      <c r="BG7" s="58" t="e">
        <v>#N/A</v>
      </c>
      <c r="BH7" s="58" t="e">
        <v>#N/A</v>
      </c>
      <c r="BI7" s="58">
        <v>201</v>
      </c>
      <c r="BJ7" s="58" t="e">
        <v>#N/A</v>
      </c>
      <c r="BK7" s="58">
        <v>207.2</v>
      </c>
      <c r="BL7" s="58" t="e">
        <v>#N/A</v>
      </c>
      <c r="BM7" s="58">
        <v>209.5</v>
      </c>
      <c r="BN7" s="58" t="e">
        <v>#N/A</v>
      </c>
      <c r="BO7" s="58">
        <v>212.20000000000002</v>
      </c>
      <c r="BP7" s="58" t="e">
        <v>#N/A</v>
      </c>
      <c r="BQ7" s="58">
        <v>214.4</v>
      </c>
      <c r="BR7" s="58" t="e">
        <v>#N/A</v>
      </c>
      <c r="BS7" s="58">
        <v>215.5</v>
      </c>
      <c r="BT7" s="58" t="e">
        <v>#N/A</v>
      </c>
      <c r="BU7" s="58">
        <v>217.9</v>
      </c>
      <c r="BV7" s="58" t="e">
        <v>#N/A</v>
      </c>
      <c r="BW7" s="58" t="e">
        <v>#N/A</v>
      </c>
      <c r="BX7" s="58" t="e">
        <v>#N/A</v>
      </c>
      <c r="BY7" s="58" t="e">
        <v>#N/A</v>
      </c>
      <c r="BZ7" s="58" t="e">
        <v>#N/A</v>
      </c>
      <c r="CA7" s="58" t="e">
        <v>#N/A</v>
      </c>
      <c r="CB7" s="58" t="e">
        <v>#N/A</v>
      </c>
      <c r="CC7" s="58" t="e">
        <v>#N/A</v>
      </c>
      <c r="CD7" s="58" t="e">
        <v>#N/A</v>
      </c>
      <c r="CE7" s="58" t="e">
        <v>#N/A</v>
      </c>
      <c r="CF7" s="58" t="e">
        <v>#N/A</v>
      </c>
      <c r="CG7" s="58" t="e">
        <v>#N/A</v>
      </c>
      <c r="CH7" s="63" t="e">
        <v>#N/A</v>
      </c>
    </row>
    <row r="8" spans="2:86" s="53" customFormat="1">
      <c r="B8" s="56" t="s">
        <v>25</v>
      </c>
      <c r="C8" s="58" t="e">
        <v>#N/A</v>
      </c>
      <c r="D8" s="58" t="e">
        <v>#N/A</v>
      </c>
      <c r="E8" s="58" t="e">
        <v>#N/A</v>
      </c>
      <c r="F8" s="58" t="e">
        <v>#N/A</v>
      </c>
      <c r="G8" s="58" t="e">
        <v>#N/A</v>
      </c>
      <c r="H8" s="58">
        <v>36.83</v>
      </c>
      <c r="I8" s="58" t="e">
        <v>#N/A</v>
      </c>
      <c r="J8" s="58">
        <v>50.85</v>
      </c>
      <c r="K8" s="58" t="e">
        <v>#N/A</v>
      </c>
      <c r="L8" s="58">
        <v>63.16</v>
      </c>
      <c r="M8" s="58" t="e">
        <v>#N/A</v>
      </c>
      <c r="N8" s="58">
        <v>69.023799999999994</v>
      </c>
      <c r="O8" s="58" t="e">
        <v>#N/A</v>
      </c>
      <c r="P8" s="59">
        <v>84.974599999999995</v>
      </c>
      <c r="Q8" s="58" t="e">
        <v>#N/A</v>
      </c>
      <c r="R8" s="58">
        <v>89.706199999999995</v>
      </c>
      <c r="S8" s="58" t="e">
        <v>#N/A</v>
      </c>
      <c r="T8" s="58">
        <v>94.764399999999995</v>
      </c>
      <c r="U8" s="58" t="e">
        <v>#N/A</v>
      </c>
      <c r="V8" s="58">
        <v>97.856099999999998</v>
      </c>
      <c r="W8" s="58" t="e">
        <v>#N/A</v>
      </c>
      <c r="X8" s="58" t="e">
        <v>#N/A</v>
      </c>
      <c r="Y8" s="58">
        <v>98.878299999999996</v>
      </c>
      <c r="Z8" s="58" t="e">
        <v>#N/A</v>
      </c>
      <c r="AA8" s="58">
        <v>100.0004</v>
      </c>
      <c r="AB8" s="58" t="e">
        <v>#N/A</v>
      </c>
      <c r="AC8" s="58">
        <v>102.1435</v>
      </c>
      <c r="AD8" s="58" t="e">
        <v>#N/A</v>
      </c>
      <c r="AE8" s="58">
        <v>103.9992</v>
      </c>
      <c r="AF8" s="58" t="e">
        <v>#N/A</v>
      </c>
      <c r="AG8" s="58">
        <v>106.1848</v>
      </c>
      <c r="AH8" s="58" t="e">
        <v>#N/A</v>
      </c>
      <c r="AI8" s="58" t="e">
        <v>#N/A</v>
      </c>
      <c r="AJ8" s="58">
        <v>108.03230000000001</v>
      </c>
      <c r="AK8" s="58" t="e">
        <v>#N/A</v>
      </c>
      <c r="AL8" s="58">
        <v>110.9721</v>
      </c>
      <c r="AM8" s="58" t="e">
        <v>#N/A</v>
      </c>
      <c r="AN8" s="58" t="e">
        <v>#N/A</v>
      </c>
      <c r="AO8" s="58" t="e">
        <v>#N/A</v>
      </c>
      <c r="AP8" s="58">
        <v>116.5706</v>
      </c>
      <c r="AQ8" s="84" t="e">
        <v>#N/A</v>
      </c>
      <c r="AR8" s="58" t="e">
        <v>#N/A</v>
      </c>
      <c r="AS8" s="58" t="e">
        <v>#N/A</v>
      </c>
      <c r="AT8" s="58" t="e">
        <v>#N/A</v>
      </c>
      <c r="AU8" s="58" t="e">
        <v>#N/A</v>
      </c>
      <c r="AV8" s="58" t="e">
        <v>#N/A</v>
      </c>
      <c r="AW8" s="58" t="e">
        <v>#N/A</v>
      </c>
      <c r="AX8" s="58" t="e">
        <v>#N/A</v>
      </c>
      <c r="AY8" s="58" t="e">
        <v>#N/A</v>
      </c>
      <c r="AZ8" s="58">
        <v>120.79700000000001</v>
      </c>
      <c r="BA8" s="58" t="e">
        <v>#N/A</v>
      </c>
      <c r="BB8" s="58" t="e">
        <v>#N/A</v>
      </c>
      <c r="BC8" s="58" t="e">
        <v>#N/A</v>
      </c>
      <c r="BD8" s="58" t="e">
        <v>#N/A</v>
      </c>
      <c r="BE8" s="58" t="e">
        <v>#N/A</v>
      </c>
      <c r="BF8" s="58" t="e">
        <v>#N/A</v>
      </c>
      <c r="BG8" s="58">
        <v>127.70100000000001</v>
      </c>
      <c r="BH8" s="58" t="e">
        <v>#N/A</v>
      </c>
      <c r="BI8" s="58" t="e">
        <v>#N/A</v>
      </c>
      <c r="BJ8" s="58" t="e">
        <v>#N/A</v>
      </c>
      <c r="BK8" s="58">
        <v>129.56819999999999</v>
      </c>
      <c r="BL8" s="58" t="e">
        <v>#N/A</v>
      </c>
      <c r="BM8" s="58" t="e">
        <v>#N/A</v>
      </c>
      <c r="BN8" s="58" t="e">
        <v>#N/A</v>
      </c>
      <c r="BO8" s="58">
        <v>131.17420000000001</v>
      </c>
      <c r="BP8" s="58" t="e">
        <v>#N/A</v>
      </c>
      <c r="BQ8" s="58" t="e">
        <v>#N/A</v>
      </c>
      <c r="BR8" s="58" t="e">
        <v>#N/A</v>
      </c>
      <c r="BS8" s="58" t="e">
        <v>#N/A</v>
      </c>
      <c r="BT8" s="58">
        <v>131.92660000000001</v>
      </c>
      <c r="BU8" s="58" t="e">
        <v>#N/A</v>
      </c>
      <c r="BV8" s="58" t="e">
        <v>#N/A</v>
      </c>
      <c r="BW8" s="58" t="e">
        <v>#N/A</v>
      </c>
      <c r="BX8" s="58">
        <v>132.57769999999999</v>
      </c>
      <c r="BY8" s="58" t="e">
        <v>#N/A</v>
      </c>
      <c r="BZ8" s="58" t="e">
        <v>#N/A</v>
      </c>
      <c r="CA8" s="58" t="e">
        <v>#N/A</v>
      </c>
      <c r="CB8" s="58" t="e">
        <v>#N/A</v>
      </c>
      <c r="CC8" s="58">
        <v>133.34649999999999</v>
      </c>
      <c r="CD8" s="58" t="e">
        <v>#N/A</v>
      </c>
      <c r="CE8" s="58" t="e">
        <v>#N/A</v>
      </c>
      <c r="CF8" s="58" t="e">
        <v>#N/A</v>
      </c>
      <c r="CG8" s="58">
        <v>135.30959999999999</v>
      </c>
      <c r="CH8" s="63" t="e">
        <v>#N/A</v>
      </c>
    </row>
    <row r="9" spans="2:86" s="53" customFormat="1" ht="20" thickBot="1">
      <c r="B9" s="57" t="s">
        <v>61</v>
      </c>
      <c r="C9" s="60">
        <v>2.2059267400000002</v>
      </c>
      <c r="D9" s="60">
        <f ca="1">'Table 2'!D9/('Table 3'!$C18*'Table 2'!$C$15)</f>
        <v>0</v>
      </c>
      <c r="E9" s="60">
        <v>9.9424666100000003</v>
      </c>
      <c r="F9" s="60">
        <v>15.165432690000001</v>
      </c>
      <c r="G9" s="60">
        <v>22.242106180000004</v>
      </c>
      <c r="H9" s="60">
        <v>25.524153949999999</v>
      </c>
      <c r="I9" s="60">
        <v>37.476380000000006</v>
      </c>
      <c r="J9" s="60">
        <v>48.001420000000003</v>
      </c>
      <c r="K9" s="60">
        <v>54.698380000000007</v>
      </c>
      <c r="L9" s="60">
        <v>59.318890000000003</v>
      </c>
      <c r="M9" s="60">
        <v>63.743200000000009</v>
      </c>
      <c r="N9" s="60">
        <v>68.963210000000004</v>
      </c>
      <c r="O9" s="61">
        <v>73.118290000000002</v>
      </c>
      <c r="P9" s="61">
        <v>75.95665000000001</v>
      </c>
      <c r="Q9" s="60">
        <v>79.268070000000009</v>
      </c>
      <c r="R9" s="60">
        <v>81.408830000000009</v>
      </c>
      <c r="S9" s="60">
        <v>83.685839999999999</v>
      </c>
      <c r="T9" s="60">
        <v>85.680539999999993</v>
      </c>
      <c r="U9" s="60">
        <v>87.108440000000002</v>
      </c>
      <c r="V9" s="60">
        <v>88.547240000000002</v>
      </c>
      <c r="W9" s="60">
        <v>89.560940000000002</v>
      </c>
      <c r="X9" s="60" t="e">
        <v>#N/A</v>
      </c>
      <c r="Y9" s="60" t="e">
        <v>#N/A</v>
      </c>
      <c r="Z9" s="60" t="e">
        <v>#N/A</v>
      </c>
      <c r="AA9" s="60" t="e">
        <v>#N/A</v>
      </c>
      <c r="AB9" s="60">
        <v>95.614800000000002</v>
      </c>
      <c r="AC9" s="60" t="e">
        <v>#N/A</v>
      </c>
      <c r="AD9" s="60" t="e">
        <v>#N/A</v>
      </c>
      <c r="AE9" s="60" t="e">
        <v>#N/A</v>
      </c>
      <c r="AF9" s="60">
        <v>101.43867000000002</v>
      </c>
      <c r="AG9" s="60" t="e">
        <v>#N/A</v>
      </c>
      <c r="AH9" s="60" t="e">
        <v>#N/A</v>
      </c>
      <c r="AI9" s="60" t="e">
        <v>#N/A</v>
      </c>
      <c r="AJ9" s="60">
        <v>105.91203000000002</v>
      </c>
      <c r="AK9" s="60" t="e">
        <v>#N/A</v>
      </c>
      <c r="AL9" s="60" t="e">
        <v>#N/A</v>
      </c>
      <c r="AM9" s="60" t="e">
        <v>#N/A</v>
      </c>
      <c r="AN9" s="60">
        <v>109.95920000000001</v>
      </c>
      <c r="AO9" s="60" t="e">
        <v>#N/A</v>
      </c>
      <c r="AP9" s="60">
        <v>111.26720000000002</v>
      </c>
      <c r="AQ9" s="85">
        <v>111.26720000000002</v>
      </c>
      <c r="AR9" s="60" t="e">
        <v>#N/A</v>
      </c>
      <c r="AS9" s="60" t="e">
        <v>#N/A</v>
      </c>
      <c r="AT9" s="60" t="e">
        <v>#N/A</v>
      </c>
      <c r="AU9" s="60">
        <v>113.01120000000002</v>
      </c>
      <c r="AV9" s="60" t="e">
        <v>#N/A</v>
      </c>
      <c r="AW9" s="60" t="e">
        <v>#N/A</v>
      </c>
      <c r="AX9" s="60" t="e">
        <v>#N/A</v>
      </c>
      <c r="AY9" s="60">
        <v>119.42476000000002</v>
      </c>
      <c r="AZ9" s="60" t="e">
        <v>#N/A</v>
      </c>
      <c r="BA9" s="60" t="e">
        <v>#N/A</v>
      </c>
      <c r="BB9" s="60" t="e">
        <v>#N/A</v>
      </c>
      <c r="BC9" s="60">
        <v>123.09697</v>
      </c>
      <c r="BD9" s="60" t="e">
        <v>#N/A</v>
      </c>
      <c r="BE9" s="60" t="e">
        <v>#N/A</v>
      </c>
      <c r="BF9" s="60" t="e">
        <v>#N/A</v>
      </c>
      <c r="BG9" s="60" t="e">
        <v>#N/A</v>
      </c>
      <c r="BH9" s="60" t="e">
        <v>#N/A</v>
      </c>
      <c r="BI9" s="60" t="e">
        <v>#N/A</v>
      </c>
      <c r="BJ9" s="60" t="e">
        <v>#N/A</v>
      </c>
      <c r="BK9" s="60" t="e">
        <v>#N/A</v>
      </c>
      <c r="BL9" s="60" t="e">
        <v>#N/A</v>
      </c>
      <c r="BM9" s="60" t="e">
        <v>#N/A</v>
      </c>
      <c r="BN9" s="60" t="e">
        <v>#N/A</v>
      </c>
      <c r="BO9" s="60" t="e">
        <v>#N/A</v>
      </c>
      <c r="BP9" s="60" t="e">
        <v>#N/A</v>
      </c>
      <c r="BQ9" s="60" t="e">
        <v>#N/A</v>
      </c>
      <c r="BR9" s="60" t="e">
        <v>#N/A</v>
      </c>
      <c r="BS9" s="60" t="e">
        <v>#N/A</v>
      </c>
      <c r="BT9" s="60" t="e">
        <v>#N/A</v>
      </c>
      <c r="BU9" s="60" t="e">
        <v>#N/A</v>
      </c>
      <c r="BV9" s="60" t="e">
        <v>#N/A</v>
      </c>
      <c r="BW9" s="60" t="e">
        <v>#N/A</v>
      </c>
      <c r="BX9" s="60" t="e">
        <v>#N/A</v>
      </c>
      <c r="BY9" s="60" t="e">
        <v>#N/A</v>
      </c>
      <c r="BZ9" s="60" t="e">
        <v>#N/A</v>
      </c>
      <c r="CA9" s="60" t="e">
        <v>#N/A</v>
      </c>
      <c r="CB9" s="60" t="e">
        <v>#N/A</v>
      </c>
      <c r="CC9" s="60" t="e">
        <v>#N/A</v>
      </c>
      <c r="CD9" s="60" t="e">
        <v>#N/A</v>
      </c>
      <c r="CE9" s="60" t="e">
        <v>#N/A</v>
      </c>
      <c r="CF9" s="60" t="e">
        <v>#N/A</v>
      </c>
      <c r="CG9" s="60" t="e">
        <v>#N/A</v>
      </c>
      <c r="CH9" s="64" t="e">
        <v>#N/A</v>
      </c>
    </row>
    <row r="11" spans="2:86">
      <c r="B11" s="12" t="s">
        <v>69</v>
      </c>
      <c r="AC11" s="7"/>
    </row>
    <row r="12" spans="2:86">
      <c r="B12" s="13" t="s">
        <v>70</v>
      </c>
      <c r="AC12" s="7"/>
    </row>
    <row r="13" spans="2:86" ht="23" customHeight="1"/>
    <row r="14" spans="2:86">
      <c r="B14" s="12" t="s">
        <v>52</v>
      </c>
      <c r="AC14" s="7"/>
    </row>
    <row r="15" spans="2:86">
      <c r="B15" s="14" t="s">
        <v>53</v>
      </c>
      <c r="C15" s="15">
        <v>1.0900000000000001</v>
      </c>
      <c r="D15" s="16"/>
      <c r="AC15" s="7"/>
    </row>
    <row r="16" spans="2:86">
      <c r="B16" s="17" t="s">
        <v>54</v>
      </c>
      <c r="C16" s="18"/>
      <c r="D16" s="19"/>
      <c r="AC16" s="7"/>
    </row>
    <row r="17" spans="2:29">
      <c r="D17" s="11"/>
      <c r="AC17" s="7"/>
    </row>
    <row r="18" spans="2:29">
      <c r="D18" s="11"/>
      <c r="AC18" s="7"/>
    </row>
    <row r="21" spans="2:29">
      <c r="B21" s="20"/>
      <c r="C21" s="20"/>
      <c r="AC21" s="7"/>
    </row>
    <row r="22" spans="2:29">
      <c r="D22" s="11"/>
      <c r="AC22" s="7"/>
    </row>
    <row r="23" spans="2:29">
      <c r="D23" s="11"/>
      <c r="AC23" s="7"/>
    </row>
    <row r="24" spans="2:29">
      <c r="D24" s="11"/>
      <c r="AC24" s="7"/>
    </row>
    <row r="25" spans="2:29">
      <c r="D25" s="11"/>
      <c r="AC25" s="7"/>
    </row>
    <row r="26" spans="2:29">
      <c r="D26" s="11"/>
      <c r="AC26" s="7"/>
    </row>
    <row r="27" spans="2:29">
      <c r="AC27" s="7"/>
    </row>
    <row r="28" spans="2:29">
      <c r="AC28" s="7"/>
    </row>
  </sheetData>
  <autoFilter ref="A4:BW4" xr:uid="{37D5B807-CC7F-6D47-9167-985884777CC6}">
    <sortState xmlns:xlrd2="http://schemas.microsoft.com/office/spreadsheetml/2017/richdata2" ref="A5:BW9">
      <sortCondition ref="B4:B9"/>
    </sortState>
  </autoFilter>
  <phoneticPr fontId="2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D9C96-DA81-324F-B75E-E43AC6257598}">
  <dimension ref="A1:CH25"/>
  <sheetViews>
    <sheetView showGridLines="0" zoomScaleNormal="100" workbookViewId="0">
      <pane xSplit="1" topLeftCell="BQ1" activePane="topRight" state="frozen"/>
      <selection pane="topRight" activeCell="CA12" sqref="CA12"/>
    </sheetView>
  </sheetViews>
  <sheetFormatPr baseColWidth="10" defaultColWidth="11.5" defaultRowHeight="19"/>
  <cols>
    <col min="1" max="1" width="1" style="7" customWidth="1"/>
    <col min="2" max="2" width="18.6640625" style="7" customWidth="1"/>
    <col min="3" max="4" width="11.5" style="7"/>
    <col min="5" max="5" width="11.6640625" style="7" bestFit="1" customWidth="1"/>
    <col min="6" max="28" width="11.5" style="7"/>
    <col min="29" max="29" width="11.5" style="3"/>
    <col min="30" max="41" width="11.5" style="7"/>
    <col min="42" max="42" width="12.83203125" style="7" customWidth="1"/>
    <col min="43" max="16384" width="11.5" style="7"/>
  </cols>
  <sheetData>
    <row r="1" spans="1:86" ht="24">
      <c r="B1" s="21" t="s">
        <v>106</v>
      </c>
    </row>
    <row r="2" spans="1:86" ht="11" customHeight="1" thickBot="1">
      <c r="AC2" s="7"/>
    </row>
    <row r="3" spans="1:86" s="8" customFormat="1">
      <c r="B3" s="9" t="s">
        <v>50</v>
      </c>
      <c r="C3" s="86">
        <v>14</v>
      </c>
      <c r="D3" s="10">
        <v>15</v>
      </c>
      <c r="E3" s="10">
        <v>16</v>
      </c>
      <c r="F3" s="10">
        <v>17</v>
      </c>
      <c r="G3" s="10">
        <v>18</v>
      </c>
      <c r="H3" s="10">
        <v>19</v>
      </c>
      <c r="I3" s="10">
        <v>20</v>
      </c>
      <c r="J3" s="10">
        <v>21</v>
      </c>
      <c r="K3" s="10">
        <v>22</v>
      </c>
      <c r="L3" s="10">
        <v>23</v>
      </c>
      <c r="M3" s="10">
        <v>24</v>
      </c>
      <c r="N3" s="10">
        <v>25</v>
      </c>
      <c r="O3" s="10">
        <v>26</v>
      </c>
      <c r="P3" s="10">
        <v>27</v>
      </c>
      <c r="Q3" s="10">
        <v>28</v>
      </c>
      <c r="R3" s="10">
        <v>29</v>
      </c>
      <c r="S3" s="10">
        <v>30</v>
      </c>
      <c r="T3" s="10">
        <v>31</v>
      </c>
      <c r="U3" s="10">
        <v>32</v>
      </c>
      <c r="V3" s="10">
        <v>33</v>
      </c>
      <c r="W3" s="10">
        <v>34</v>
      </c>
      <c r="X3" s="10">
        <v>35</v>
      </c>
      <c r="Y3" s="10">
        <v>36</v>
      </c>
      <c r="Z3" s="10">
        <v>37</v>
      </c>
      <c r="AA3" s="10">
        <v>38</v>
      </c>
      <c r="AB3" s="10">
        <v>39</v>
      </c>
      <c r="AC3" s="10">
        <v>40</v>
      </c>
      <c r="AD3" s="10">
        <v>41</v>
      </c>
      <c r="AE3" s="10">
        <v>42</v>
      </c>
      <c r="AF3" s="10">
        <v>43</v>
      </c>
      <c r="AG3" s="10">
        <v>44</v>
      </c>
      <c r="AH3" s="10">
        <v>45</v>
      </c>
      <c r="AI3" s="10">
        <v>46</v>
      </c>
      <c r="AJ3" s="10">
        <v>47</v>
      </c>
      <c r="AK3" s="10">
        <v>48</v>
      </c>
      <c r="AL3" s="10">
        <v>49</v>
      </c>
      <c r="AM3" s="10">
        <v>50</v>
      </c>
      <c r="AN3" s="10">
        <v>51</v>
      </c>
      <c r="AO3" s="10">
        <v>52</v>
      </c>
      <c r="AP3" s="10">
        <v>53</v>
      </c>
      <c r="AQ3" s="82" t="s">
        <v>96</v>
      </c>
      <c r="AR3" s="70" t="s">
        <v>97</v>
      </c>
      <c r="AS3" s="70" t="s">
        <v>98</v>
      </c>
      <c r="AT3" s="70" t="s">
        <v>99</v>
      </c>
      <c r="AU3" s="70" t="s">
        <v>100</v>
      </c>
      <c r="AV3" s="70" t="s">
        <v>101</v>
      </c>
      <c r="AW3" s="70" t="s">
        <v>102</v>
      </c>
      <c r="AX3" s="70" t="s">
        <v>103</v>
      </c>
      <c r="AY3" s="70" t="s">
        <v>104</v>
      </c>
      <c r="AZ3" s="70" t="s">
        <v>72</v>
      </c>
      <c r="BA3" s="70" t="s">
        <v>73</v>
      </c>
      <c r="BB3" s="70" t="s">
        <v>74</v>
      </c>
      <c r="BC3" s="70" t="s">
        <v>75</v>
      </c>
      <c r="BD3" s="70" t="s">
        <v>76</v>
      </c>
      <c r="BE3" s="70" t="s">
        <v>77</v>
      </c>
      <c r="BF3" s="70" t="s">
        <v>78</v>
      </c>
      <c r="BG3" s="70" t="s">
        <v>79</v>
      </c>
      <c r="BH3" s="70" t="s">
        <v>80</v>
      </c>
      <c r="BI3" s="70" t="s">
        <v>81</v>
      </c>
      <c r="BJ3" s="70" t="s">
        <v>82</v>
      </c>
      <c r="BK3" s="70" t="s">
        <v>83</v>
      </c>
      <c r="BL3" s="70" t="s">
        <v>84</v>
      </c>
      <c r="BM3" s="70" t="s">
        <v>85</v>
      </c>
      <c r="BN3" s="70" t="s">
        <v>86</v>
      </c>
      <c r="BO3" s="70" t="s">
        <v>87</v>
      </c>
      <c r="BP3" s="70" t="s">
        <v>88</v>
      </c>
      <c r="BQ3" s="70" t="s">
        <v>89</v>
      </c>
      <c r="BR3" s="70" t="s">
        <v>90</v>
      </c>
      <c r="BS3" s="70" t="s">
        <v>91</v>
      </c>
      <c r="BT3" s="70" t="s">
        <v>92</v>
      </c>
      <c r="BU3" s="70" t="s">
        <v>93</v>
      </c>
      <c r="BV3" s="70" t="s">
        <v>94</v>
      </c>
      <c r="BW3" s="70" t="s">
        <v>95</v>
      </c>
      <c r="BX3" s="70" t="s">
        <v>107</v>
      </c>
      <c r="BY3" s="70" t="s">
        <v>108</v>
      </c>
      <c r="BZ3" s="70" t="s">
        <v>109</v>
      </c>
      <c r="CA3" s="70" t="s">
        <v>110</v>
      </c>
      <c r="CB3" s="70" t="s">
        <v>111</v>
      </c>
      <c r="CC3" s="70" t="s">
        <v>112</v>
      </c>
      <c r="CD3" s="70" t="s">
        <v>113</v>
      </c>
      <c r="CE3" s="70" t="s">
        <v>114</v>
      </c>
      <c r="CF3" s="70" t="s">
        <v>115</v>
      </c>
      <c r="CG3" s="70" t="s">
        <v>116</v>
      </c>
      <c r="CH3" s="72" t="s">
        <v>117</v>
      </c>
    </row>
    <row r="4" spans="1:86" ht="20" thickBot="1">
      <c r="B4" s="22" t="s">
        <v>51</v>
      </c>
      <c r="C4" s="87">
        <f>'Table 2'!C4</f>
        <v>43920</v>
      </c>
      <c r="D4" s="65">
        <f>'Table 2'!D4</f>
        <v>43927</v>
      </c>
      <c r="E4" s="65">
        <f>'Table 2'!E4</f>
        <v>43934</v>
      </c>
      <c r="F4" s="65">
        <f>'Table 2'!F4</f>
        <v>43941</v>
      </c>
      <c r="G4" s="65">
        <f>'Table 2'!G4</f>
        <v>43948</v>
      </c>
      <c r="H4" s="65">
        <f>'Table 2'!H4</f>
        <v>43955</v>
      </c>
      <c r="I4" s="65">
        <f>'Table 2'!I4</f>
        <v>43962</v>
      </c>
      <c r="J4" s="65">
        <f>'Table 2'!J4</f>
        <v>43969</v>
      </c>
      <c r="K4" s="65">
        <f>'Table 2'!K4</f>
        <v>43976</v>
      </c>
      <c r="L4" s="65">
        <f>'Table 2'!L4</f>
        <v>43983</v>
      </c>
      <c r="M4" s="65">
        <f>'Table 2'!M4</f>
        <v>43990</v>
      </c>
      <c r="N4" s="65">
        <f>'Table 2'!N4</f>
        <v>43997</v>
      </c>
      <c r="O4" s="65">
        <f>'Table 2'!O4</f>
        <v>44004</v>
      </c>
      <c r="P4" s="65">
        <f>'Table 2'!P4</f>
        <v>44011</v>
      </c>
      <c r="Q4" s="65">
        <f>'Table 2'!Q4</f>
        <v>44018</v>
      </c>
      <c r="R4" s="65">
        <f>'Table 2'!R4</f>
        <v>44025</v>
      </c>
      <c r="S4" s="65">
        <f>'Table 2'!S4</f>
        <v>44032</v>
      </c>
      <c r="T4" s="65">
        <f>'Table 2'!T4</f>
        <v>44039</v>
      </c>
      <c r="U4" s="65">
        <f>'Table 2'!U4</f>
        <v>44046</v>
      </c>
      <c r="V4" s="65">
        <f>'Table 2'!V4</f>
        <v>44053</v>
      </c>
      <c r="W4" s="65">
        <f>'Table 2'!W4</f>
        <v>44060</v>
      </c>
      <c r="X4" s="65">
        <f>'Table 2'!X4</f>
        <v>44067</v>
      </c>
      <c r="Y4" s="65">
        <f>'Table 2'!Y4</f>
        <v>44074</v>
      </c>
      <c r="Z4" s="65">
        <f>'Table 2'!Z4</f>
        <v>44081</v>
      </c>
      <c r="AA4" s="65">
        <f>'Table 2'!AA4</f>
        <v>44088</v>
      </c>
      <c r="AB4" s="65">
        <f>'Table 2'!AB4</f>
        <v>44095</v>
      </c>
      <c r="AC4" s="65">
        <f>'Table 2'!AC4</f>
        <v>44102</v>
      </c>
      <c r="AD4" s="65">
        <f>'Table 2'!AD4</f>
        <v>44109</v>
      </c>
      <c r="AE4" s="65">
        <f>'Table 2'!AE4</f>
        <v>44116</v>
      </c>
      <c r="AF4" s="65">
        <f>'Table 2'!AF4</f>
        <v>44123</v>
      </c>
      <c r="AG4" s="65">
        <f>'Table 2'!AG4</f>
        <v>44130</v>
      </c>
      <c r="AH4" s="65">
        <f>'Table 2'!AH4</f>
        <v>44137</v>
      </c>
      <c r="AI4" s="65">
        <f>'Table 2'!AI4</f>
        <v>44144</v>
      </c>
      <c r="AJ4" s="65">
        <f>'Table 2'!AJ4</f>
        <v>44151</v>
      </c>
      <c r="AK4" s="65">
        <f>'Table 2'!AK4</f>
        <v>44158</v>
      </c>
      <c r="AL4" s="65">
        <f>'Table 2'!AL4</f>
        <v>44165</v>
      </c>
      <c r="AM4" s="65">
        <f>'Table 2'!AM4</f>
        <v>44172</v>
      </c>
      <c r="AN4" s="65">
        <f>'Table 2'!AN4</f>
        <v>44179</v>
      </c>
      <c r="AO4" s="65">
        <f>'Table 2'!AO4</f>
        <v>44186</v>
      </c>
      <c r="AP4" s="65" t="str">
        <f>'Table 2'!AP4</f>
        <v>31/12</v>
      </c>
      <c r="AQ4" s="83">
        <v>44200</v>
      </c>
      <c r="AR4" s="67">
        <v>44207</v>
      </c>
      <c r="AS4" s="67">
        <v>44214</v>
      </c>
      <c r="AT4" s="67">
        <v>44221</v>
      </c>
      <c r="AU4" s="67">
        <v>44228</v>
      </c>
      <c r="AV4" s="67">
        <v>44235</v>
      </c>
      <c r="AW4" s="67">
        <v>44242</v>
      </c>
      <c r="AX4" s="67">
        <v>44249</v>
      </c>
      <c r="AY4" s="67">
        <v>44256</v>
      </c>
      <c r="AZ4" s="67">
        <v>44263</v>
      </c>
      <c r="BA4" s="67">
        <v>44270</v>
      </c>
      <c r="BB4" s="67">
        <v>44277</v>
      </c>
      <c r="BC4" s="67">
        <v>44284</v>
      </c>
      <c r="BD4" s="67">
        <v>44333</v>
      </c>
      <c r="BE4" s="67">
        <v>44340</v>
      </c>
      <c r="BF4" s="67">
        <v>44347</v>
      </c>
      <c r="BG4" s="67">
        <v>44354</v>
      </c>
      <c r="BH4" s="67">
        <v>44361</v>
      </c>
      <c r="BI4" s="67">
        <v>44368</v>
      </c>
      <c r="BJ4" s="67">
        <v>44375</v>
      </c>
      <c r="BK4" s="67">
        <v>44382</v>
      </c>
      <c r="BL4" s="67">
        <v>44389</v>
      </c>
      <c r="BM4" s="67">
        <v>44396</v>
      </c>
      <c r="BN4" s="67">
        <v>44403</v>
      </c>
      <c r="BO4" s="67">
        <v>44410</v>
      </c>
      <c r="BP4" s="67">
        <v>44417</v>
      </c>
      <c r="BQ4" s="67">
        <v>44424</v>
      </c>
      <c r="BR4" s="67">
        <v>44431</v>
      </c>
      <c r="BS4" s="67">
        <v>44438</v>
      </c>
      <c r="BT4" s="67">
        <v>44445</v>
      </c>
      <c r="BU4" s="67">
        <v>44452</v>
      </c>
      <c r="BV4" s="67">
        <v>44459</v>
      </c>
      <c r="BW4" s="67">
        <v>44466</v>
      </c>
      <c r="BX4" s="67">
        <v>44473</v>
      </c>
      <c r="BY4" s="67">
        <v>44480</v>
      </c>
      <c r="BZ4" s="67">
        <v>44487</v>
      </c>
      <c r="CA4" s="67">
        <v>44494</v>
      </c>
      <c r="CB4" s="67">
        <v>44501</v>
      </c>
      <c r="CC4" s="67">
        <v>44508</v>
      </c>
      <c r="CD4" s="67">
        <v>44515</v>
      </c>
      <c r="CE4" s="67">
        <v>44522</v>
      </c>
      <c r="CF4" s="67">
        <v>44529</v>
      </c>
      <c r="CG4" s="67">
        <v>44536</v>
      </c>
      <c r="CH4" s="73">
        <v>44543</v>
      </c>
    </row>
    <row r="5" spans="1:86" s="75" customFormat="1">
      <c r="A5" s="76"/>
      <c r="B5" s="74" t="s">
        <v>43</v>
      </c>
      <c r="C5" s="75">
        <f>'Table 2'!C6/'Table 3'!$C16</f>
        <v>7.4501091027088595E-4</v>
      </c>
      <c r="D5" s="75">
        <f>'Table 2'!D6/'Table 3'!$C16</f>
        <v>1.6460602167485076E-3</v>
      </c>
      <c r="E5" s="75">
        <f>'Table 2'!E6/'Table 3'!$C16</f>
        <v>3.2486614637312131E-3</v>
      </c>
      <c r="F5" s="75">
        <f>'Table 2'!F6/'Table 3'!$C16</f>
        <v>4.2490455582449528E-3</v>
      </c>
      <c r="G5" s="75">
        <f>'Table 2'!G6/'Table 3'!$C16</f>
        <v>5.2688827154157656E-3</v>
      </c>
      <c r="H5" s="75">
        <f>'Table 2'!H6/'Table 3'!$C16</f>
        <v>7.147551894148849E-3</v>
      </c>
      <c r="I5" s="75">
        <f>'Table 2'!I6/'Table 3'!$C16</f>
        <v>9.113966802313838E-3</v>
      </c>
      <c r="J5" s="75">
        <f>'Table 2'!J6/'Table 3'!$C16</f>
        <v>1.0232310957620469E-2</v>
      </c>
      <c r="K5" s="75">
        <f>'Table 2'!K6/'Table 3'!$C16</f>
        <v>1.1184683237916751E-2</v>
      </c>
      <c r="L5" s="75">
        <f>'Table 2'!L6/'Table 3'!$C16</f>
        <v>1.1792281024737674E-2</v>
      </c>
      <c r="M5" s="75">
        <f>'Table 2'!M6/'Table 3'!$C16</f>
        <v>1.2969274094480629E-2</v>
      </c>
      <c r="N5" s="75">
        <f>'Table 2'!N6/'Table 3'!$C16</f>
        <v>1.3803272419033872E-2</v>
      </c>
      <c r="O5" s="75">
        <f>'Table 2'!O6/'Table 3'!$C16</f>
        <v>1.4781782165432156E-2</v>
      </c>
      <c r="P5" s="75">
        <f>'Table 2'!P6/'Table 3'!$C16</f>
        <v>1.5740362869980696E-2</v>
      </c>
      <c r="Q5" s="75">
        <f>'Table 2'!Q6/'Table 3'!$C16</f>
        <v>1.6510119524583707E-2</v>
      </c>
      <c r="R5" s="75">
        <f>'Table 2'!R6/'Table 3'!$C16</f>
        <v>1.7132529576933141E-2</v>
      </c>
      <c r="S5" s="75">
        <f>'Table 2'!S6/'Table 3'!$C16</f>
        <v>1.7260661106125976E-2</v>
      </c>
      <c r="T5" s="75" t="e">
        <f>'Table 2'!T6/'Table 3'!$C16</f>
        <v>#N/A</v>
      </c>
      <c r="U5" s="75" t="e">
        <f>'Table 2'!U6/'Table 3'!$C16</f>
        <v>#N/A</v>
      </c>
      <c r="V5" s="75">
        <f>'Table 2'!V6/'Table 3'!$C16</f>
        <v>1.9034614862470985E-2</v>
      </c>
      <c r="W5" s="75" t="e">
        <f>'Table 2'!W6/'Table 3'!$C16</f>
        <v>#N/A</v>
      </c>
      <c r="X5" s="75" t="e">
        <f>'Table 2'!X6/'Table 3'!$C16</f>
        <v>#N/A</v>
      </c>
      <c r="Y5" s="75">
        <f>'Table 2'!Y6/'Table 3'!$C16</f>
        <v>1.9535841647103234E-2</v>
      </c>
      <c r="Z5" s="75">
        <f>'Table 2'!Z6/'Table 3'!$C16</f>
        <v>1.9793698201046987E-2</v>
      </c>
      <c r="AA5" s="75">
        <f>'Table 2'!AA6/'Table 3'!$C16</f>
        <v>1.9908347102238676E-2</v>
      </c>
      <c r="AB5" s="75">
        <f>'Table 2'!AB6/'Table 3'!$C16</f>
        <v>2.0073905082298872E-2</v>
      </c>
      <c r="AC5" s="75" t="e">
        <f>'Table 2'!AC6/'Table 3'!$C16</f>
        <v>#N/A</v>
      </c>
      <c r="AD5" s="75" t="e">
        <f>'Table 2'!AD6/'Table 3'!$C16</f>
        <v>#N/A</v>
      </c>
      <c r="AE5" s="75" t="e">
        <f>'Table 2'!AE6/'Table 3'!$C16</f>
        <v>#N/A</v>
      </c>
      <c r="AF5" s="75">
        <f>'Table 2'!AF6/'Table 3'!$C16</f>
        <v>2.0280852557374118E-2</v>
      </c>
      <c r="AG5" s="75">
        <f>'Table 2'!AG6/'Table 3'!$C16</f>
        <v>2.0322242052389167E-2</v>
      </c>
      <c r="AH5" s="75">
        <f>'Table 2'!AH6/'Table 3'!$C16</f>
        <v>2.0818915992569759E-2</v>
      </c>
      <c r="AI5" s="75" t="e">
        <f>'Table 2'!AI6/'Table 3'!$C16</f>
        <v>#N/A</v>
      </c>
      <c r="AJ5" s="75">
        <f>'Table 2'!AJ6/'Table 3'!$C16</f>
        <v>2.0115294577313921E-2</v>
      </c>
      <c r="AK5" s="75" t="e">
        <f>'Table 2'!AK6/'Table 3'!$C16</f>
        <v>#N/A</v>
      </c>
      <c r="AL5" s="75">
        <f>'Table 2'!AL6/'Table 3'!$C16</f>
        <v>2.0446410537434314E-2</v>
      </c>
      <c r="AM5" s="75" t="e">
        <f>'Table 2'!AM6/'Table 3'!$C16</f>
        <v>#N/A</v>
      </c>
      <c r="AN5" s="75">
        <f>'Table 2'!AN6/'Table 3'!$C16</f>
        <v>2.0736137002539658E-2</v>
      </c>
      <c r="AO5" s="75" t="e">
        <f>'Table 2'!AO6/'Table 3'!$C16</f>
        <v>#N/A</v>
      </c>
      <c r="AP5" s="75">
        <f>'Table 2'!AP6/'Table 3'!$C16</f>
        <v>2.0913520552604155E-2</v>
      </c>
      <c r="AQ5" s="77">
        <v>5.3823313212520152E-2</v>
      </c>
      <c r="AR5" s="75" t="e">
        <v>#N/A</v>
      </c>
      <c r="AS5" s="75" t="e">
        <v>#N/A</v>
      </c>
      <c r="AT5" s="75" t="e">
        <v>#N/A</v>
      </c>
      <c r="AU5" s="75" t="e">
        <v>#N/A</v>
      </c>
      <c r="AV5" s="75" t="e">
        <v>#N/A</v>
      </c>
      <c r="AW5" s="75" t="e">
        <v>#N/A</v>
      </c>
      <c r="AX5" s="75" t="e">
        <v>#N/A</v>
      </c>
      <c r="AY5" s="75" t="e">
        <v>#N/A</v>
      </c>
      <c r="AZ5" s="75" t="e">
        <v>#N/A</v>
      </c>
      <c r="BA5" s="75">
        <v>5.5515729663685516E-2</v>
      </c>
      <c r="BB5" s="75" t="e">
        <v>#N/A</v>
      </c>
      <c r="BC5" s="75" t="e">
        <v>#N/A</v>
      </c>
      <c r="BD5" s="75" t="e">
        <v>#N/A</v>
      </c>
      <c r="BE5" s="75" t="e">
        <v>#N/A</v>
      </c>
      <c r="BF5" s="75" t="e">
        <v>#N/A</v>
      </c>
      <c r="BG5" s="75" t="e">
        <v>#N/A</v>
      </c>
      <c r="BH5" s="75" t="e">
        <v>#N/A</v>
      </c>
      <c r="BI5" s="75">
        <v>5.7345073351704752E-2</v>
      </c>
      <c r="BJ5" s="75">
        <v>5.7471383303146585E-2</v>
      </c>
      <c r="BK5" s="75" t="e">
        <v>#N/A</v>
      </c>
      <c r="BL5" s="75">
        <v>5.7648944236761153E-2</v>
      </c>
      <c r="BM5" s="75" t="e">
        <v>#N/A</v>
      </c>
      <c r="BN5" s="75">
        <v>5.7802499263266985E-2</v>
      </c>
      <c r="BO5" s="75" t="e">
        <v>#N/A</v>
      </c>
      <c r="BP5" s="75" t="e">
        <v>#N/A</v>
      </c>
      <c r="BQ5" s="75" t="e">
        <v>#N/A</v>
      </c>
      <c r="BR5" s="75">
        <v>5.8010274528242541E-2</v>
      </c>
      <c r="BS5" s="75" t="e">
        <v>#N/A</v>
      </c>
      <c r="BT5" s="75">
        <v>5.8056630762659392E-2</v>
      </c>
      <c r="BU5" s="75" t="e">
        <v>#N/A</v>
      </c>
      <c r="BV5" s="88" t="e">
        <v>#N/A</v>
      </c>
      <c r="BW5" s="88" t="e">
        <v>#N/A</v>
      </c>
      <c r="BX5" s="88">
        <v>5.7802499263266985E-2</v>
      </c>
      <c r="BY5" s="88" t="e">
        <v>#N/A</v>
      </c>
      <c r="BZ5" s="88" t="e">
        <v>#N/A</v>
      </c>
      <c r="CA5" s="88" t="e">
        <v>#N/A</v>
      </c>
      <c r="CB5" s="88">
        <v>5.8010274528242541E-2</v>
      </c>
      <c r="CC5" s="88" t="e">
        <v>#N/A</v>
      </c>
      <c r="CD5" s="88">
        <v>5.8056630762659392E-2</v>
      </c>
      <c r="CE5" s="88" t="e">
        <v>#N/A</v>
      </c>
      <c r="CF5" s="88">
        <v>5.8131131853686485E-2</v>
      </c>
      <c r="CG5" s="88" t="e">
        <v>#N/A</v>
      </c>
      <c r="CH5" s="89">
        <v>5.8419103611150651E-2</v>
      </c>
    </row>
    <row r="6" spans="1:86" s="76" customFormat="1">
      <c r="B6" s="74" t="s">
        <v>41</v>
      </c>
      <c r="C6" s="75" t="e">
        <f>'Table 2'!C7/'Table 3'!$C20</f>
        <v>#N/A</v>
      </c>
      <c r="D6" s="75" t="e">
        <f>'Table 2'!D7/'Table 3'!$C20</f>
        <v>#N/A</v>
      </c>
      <c r="E6" s="75">
        <f>'Table 2'!E7/'Table 3'!$C20</f>
        <v>3.5016049022468628E-4</v>
      </c>
      <c r="F6" s="75">
        <f>'Table 2'!F7/'Table 3'!$C20</f>
        <v>9.0458126641377299E-4</v>
      </c>
      <c r="G6" s="75" t="e">
        <f>'Table 2'!G7/'Table 3'!$C20</f>
        <v>#N/A</v>
      </c>
      <c r="H6" s="75" t="e">
        <f>'Table 2'!H7/'Table 3'!$C20</f>
        <v>#N/A</v>
      </c>
      <c r="I6" s="75">
        <f>'Table 2'!I7/'Table 3'!$C20</f>
        <v>2.2585351619492269E-3</v>
      </c>
      <c r="J6" s="75">
        <f>'Table 2'!J7/'Table 3'!$C20</f>
        <v>3.7793988911584476E-3</v>
      </c>
      <c r="K6" s="75">
        <f>'Table 2'!K7/'Table 3'!$C20</f>
        <v>5.2535745550043771E-3</v>
      </c>
      <c r="L6" s="75">
        <f>'Table 2'!L7/'Table 3'!$C20</f>
        <v>6.5999416399182952E-3</v>
      </c>
      <c r="M6" s="75">
        <f>'Table 2'!M7/'Table 3'!$C20</f>
        <v>8.2404435366209509E-3</v>
      </c>
      <c r="N6" s="75">
        <f>'Table 2'!N7/'Table 3'!$C20</f>
        <v>9.6962357747300849E-3</v>
      </c>
      <c r="O6" s="75">
        <f>'Table 2'!O7/'Table 3'!$C20</f>
        <v>1.1542748759848264E-2</v>
      </c>
      <c r="P6" s="75">
        <f>'Table 2'!P7/'Table 3'!$C20</f>
        <v>1.4940180916253284E-2</v>
      </c>
      <c r="Q6" s="75">
        <f>'Table 2'!Q7/'Table 3'!$C20</f>
        <v>1.6399182958856142E-2</v>
      </c>
      <c r="R6" s="75">
        <f>'Table 2'!R7/'Table 3'!$C20</f>
        <v>1.7799824919754889E-2</v>
      </c>
      <c r="S6" s="75">
        <f>'Table 2'!S7/'Table 3'!$C20</f>
        <v>1.9258826962357749E-2</v>
      </c>
      <c r="T6" s="75">
        <f>'Table 2'!T7/'Table 3'!$C20</f>
        <v>2.0747009045812663E-2</v>
      </c>
      <c r="U6" s="75">
        <f>'Table 2'!U7/'Table 3'!$C20</f>
        <v>2.2206011088415523E-2</v>
      </c>
      <c r="V6" s="75">
        <f>'Table 2'!V7/'Table 3'!$C20</f>
        <v>2.340239276334987E-2</v>
      </c>
      <c r="W6" s="75">
        <f>'Table 2'!W7/'Table 3'!$C20</f>
        <v>2.4015173621243068E-2</v>
      </c>
      <c r="X6" s="75">
        <f>'Table 2'!X7/'Table 3'!$C20</f>
        <v>2.4686314560840389E-2</v>
      </c>
      <c r="Y6" s="75">
        <f>'Table 2'!Y7/'Table 3'!$C20</f>
        <v>2.5386635541289757E-2</v>
      </c>
      <c r="Z6" s="75">
        <f>'Table 2'!Z7/'Table 3'!$C20</f>
        <v>2.6232856725999419E-2</v>
      </c>
      <c r="AA6" s="75">
        <f>'Table 2'!AA7/'Table 3'!$C20</f>
        <v>2.713743799241319E-2</v>
      </c>
      <c r="AB6" s="75" t="e">
        <f>'Table 2'!AB7/'Table 3'!$C20</f>
        <v>#N/A</v>
      </c>
      <c r="AC6" s="75">
        <f>'Table 2'!AC7/'Table 3'!$C20</f>
        <v>2.8946600525240736E-2</v>
      </c>
      <c r="AD6" s="75">
        <f>'Table 2'!AD7/'Table 3'!$C20</f>
        <v>3.0055442077618909E-2</v>
      </c>
      <c r="AE6" s="75">
        <f>'Table 2'!AE7/'Table 3'!$C20</f>
        <v>3.087248322147651E-2</v>
      </c>
      <c r="AF6" s="75" t="e">
        <f>'Table 2'!AF7/'Table 3'!$C20</f>
        <v>#N/A</v>
      </c>
      <c r="AG6" s="75">
        <f>'Table 2'!AG7/'Table 3'!$C20</f>
        <v>3.2652465713451997E-2</v>
      </c>
      <c r="AH6" s="75" t="e">
        <f>'Table 2'!AH7/'Table 3'!$C20</f>
        <v>#N/A</v>
      </c>
      <c r="AI6" s="75">
        <f>'Table 2'!AI7/'Table 3'!$C20</f>
        <v>3.4374088123723376E-2</v>
      </c>
      <c r="AJ6" s="75" t="e">
        <f>'Table 2'!AJ7/'Table 3'!$C20</f>
        <v>#N/A</v>
      </c>
      <c r="AK6" s="75">
        <f>'Table 2'!AK7/'Table 3'!$C20</f>
        <v>3.629997081995915E-2</v>
      </c>
      <c r="AL6" s="75" t="e">
        <f>'Table 2'!AL7/'Table 3'!$C20</f>
        <v>#N/A</v>
      </c>
      <c r="AM6" s="75">
        <f>'Table 2'!AM7/'Table 3'!$C20</f>
        <v>3.8517653924715498E-2</v>
      </c>
      <c r="AN6" s="75" t="e">
        <f>'Table 2'!AN7/'Table 3'!$C20</f>
        <v>#N/A</v>
      </c>
      <c r="AO6" s="75">
        <f>'Table 2'!AO7/'Table 3'!$C20</f>
        <v>4.1552378173329442E-2</v>
      </c>
      <c r="AP6" s="75">
        <f>'Table 2'!AP7/'Table 3'!$C20</f>
        <v>4.2602859644003503E-2</v>
      </c>
      <c r="AQ6" s="77">
        <v>1.4744257784818042E-2</v>
      </c>
      <c r="AR6" s="75" t="e">
        <v>#N/A</v>
      </c>
      <c r="AS6" s="75" t="e">
        <v>#N/A</v>
      </c>
      <c r="AT6" s="75" t="e">
        <v>#N/A</v>
      </c>
      <c r="AU6" s="75">
        <v>1.4911000875401224E-2</v>
      </c>
      <c r="AV6" s="75" t="e">
        <v>#N/A</v>
      </c>
      <c r="AW6" s="75" t="e">
        <v>#N/A</v>
      </c>
      <c r="AX6" s="75" t="e">
        <v>#N/A</v>
      </c>
      <c r="AY6" s="75" t="e">
        <v>#N/A</v>
      </c>
      <c r="AZ6" s="75" t="e">
        <v>#N/A</v>
      </c>
      <c r="BA6" s="75" t="e">
        <v>#N/A</v>
      </c>
      <c r="BB6" s="75">
        <v>1.558214181499854E-2</v>
      </c>
      <c r="BC6" s="75" t="e">
        <v>#N/A</v>
      </c>
      <c r="BD6" s="75" t="e">
        <v>#N/A</v>
      </c>
      <c r="BE6" s="75" t="e">
        <v>#N/A</v>
      </c>
      <c r="BF6" s="75" t="e">
        <v>#N/A</v>
      </c>
      <c r="BG6" s="75" t="e">
        <v>#N/A</v>
      </c>
      <c r="BH6" s="75" t="e">
        <v>#N/A</v>
      </c>
      <c r="BI6" s="75" t="e">
        <v>#N/A</v>
      </c>
      <c r="BJ6" s="75" t="e">
        <v>#N/A</v>
      </c>
      <c r="BK6" s="75">
        <v>1.6603443244820541E-2</v>
      </c>
      <c r="BL6" s="75" t="e">
        <v>#N/A</v>
      </c>
      <c r="BM6" s="75" t="e">
        <v>#N/A</v>
      </c>
      <c r="BN6" s="75" t="e">
        <v>#N/A</v>
      </c>
      <c r="BO6" s="75" t="e">
        <v>#N/A</v>
      </c>
      <c r="BP6" s="75" t="e">
        <v>#N/A</v>
      </c>
      <c r="BQ6" s="75" t="e">
        <v>#N/A</v>
      </c>
      <c r="BR6" s="75" t="e">
        <v>#N/A</v>
      </c>
      <c r="BS6" s="75" t="e">
        <v>#N/A</v>
      </c>
      <c r="BT6" s="75" t="e">
        <v>#N/A</v>
      </c>
      <c r="BU6" s="75" t="e">
        <v>#N/A</v>
      </c>
      <c r="BV6" s="88" t="e">
        <v>#N/A</v>
      </c>
      <c r="BW6" s="88">
        <v>1.7245404143565801E-2</v>
      </c>
      <c r="BX6" s="88" t="e">
        <v>#N/A</v>
      </c>
      <c r="BY6" s="88" t="e">
        <v>#N/A</v>
      </c>
      <c r="BZ6" s="88" t="e">
        <v>#N/A</v>
      </c>
      <c r="CA6" s="88" t="e">
        <v>#N/A</v>
      </c>
      <c r="CB6" s="88" t="e">
        <v>#N/A</v>
      </c>
      <c r="CC6" s="88" t="e">
        <v>#N/A</v>
      </c>
      <c r="CD6" s="88" t="e">
        <v>#N/A</v>
      </c>
      <c r="CE6" s="88" t="e">
        <v>#N/A</v>
      </c>
      <c r="CF6" s="88" t="e">
        <v>#N/A</v>
      </c>
      <c r="CG6" s="88">
        <v>1.7245404143565801E-2</v>
      </c>
      <c r="CH6" s="89" t="e">
        <v>#N/A</v>
      </c>
    </row>
    <row r="7" spans="1:86" s="76" customFormat="1">
      <c r="A7" s="75"/>
      <c r="B7" s="74" t="s">
        <v>30</v>
      </c>
      <c r="C7" s="75" t="e">
        <f>'Table 2'!C5/'Table 3'!$C19</f>
        <v>#N/A</v>
      </c>
      <c r="D7" s="75" t="e">
        <f>'Table 2'!D5/'Table 3'!$C19</f>
        <v>#N/A</v>
      </c>
      <c r="E7" s="75" t="e">
        <f>'Table 2'!E5/'Table 3'!$C19</f>
        <v>#N/A</v>
      </c>
      <c r="F7" s="75">
        <f>'Table 2'!F5/'Table 3'!$C19</f>
        <v>2.3995498030388297E-2</v>
      </c>
      <c r="G7" s="75" t="e">
        <f>'Table 2'!G5/'Table 3'!$C19</f>
        <v>#N/A</v>
      </c>
      <c r="H7" s="75">
        <f>'Table 2'!H5/'Table 3'!$C19</f>
        <v>3.7028700056274622E-2</v>
      </c>
      <c r="I7" s="75">
        <f>'Table 2'!I5/'Table 3'!$C19</f>
        <v>4.3685987619583568E-2</v>
      </c>
      <c r="J7" s="75">
        <f>'Table 2'!J5/'Table 3'!$C19</f>
        <v>4.6145188519977488E-2</v>
      </c>
      <c r="K7" s="75">
        <f>'Table 2'!K5/'Table 3'!$C19</f>
        <v>4.9150253235790663E-2</v>
      </c>
      <c r="L7" s="75">
        <f>'Table 2'!L5/'Table 3'!$C19</f>
        <v>5.4102419808666292E-2</v>
      </c>
      <c r="M7" s="75">
        <f>'Table 2'!M5/'Table 3'!$C19</f>
        <v>5.6308553742262242E-2</v>
      </c>
      <c r="N7" s="75">
        <f>'Table 2'!N5/'Table 3'!$C19</f>
        <v>5.8581879572312881E-2</v>
      </c>
      <c r="O7" s="75">
        <f>'Table 2'!O5/'Table 3'!$C19</f>
        <v>5.9547552054023636E-2</v>
      </c>
      <c r="P7" s="75">
        <f>'Table 2'!P5/'Table 3'!$C19</f>
        <v>6.0904895891952728E-2</v>
      </c>
      <c r="Q7" s="75">
        <f>'Table 2'!Q5/'Table 3'!$C19</f>
        <v>6.2106921778278E-2</v>
      </c>
      <c r="R7" s="75" t="e">
        <f>'Table 2'!R5/'Table 3'!$C19</f>
        <v>#N/A</v>
      </c>
      <c r="S7" s="75">
        <f>'Table 2'!S5/'Table 3'!$C19</f>
        <v>6.4772087788407429E-2</v>
      </c>
      <c r="T7" s="75" t="e">
        <f>'Table 2'!T5/'Table 3'!$C19</f>
        <v>#N/A</v>
      </c>
      <c r="U7" s="75" t="e">
        <f>'Table 2'!U5/'Table 3'!$C19</f>
        <v>#N/A</v>
      </c>
      <c r="V7" s="75">
        <f>'Table 2'!V5/'Table 3'!$C19</f>
        <v>6.6063590320765336E-2</v>
      </c>
      <c r="W7" s="75" t="e">
        <f>'Table 2'!W5/'Table 3'!$C19</f>
        <v>#N/A</v>
      </c>
      <c r="X7" s="75">
        <f>'Table 2'!X5/'Table 3'!$C19</f>
        <v>6.6491840180078782E-2</v>
      </c>
      <c r="Y7" s="75">
        <f>'Table 2'!Y5/'Table 3'!$C19</f>
        <v>6.6718482151378725E-2</v>
      </c>
      <c r="Z7" s="75">
        <f>'Table 2'!Z5/'Table 3'!$C19</f>
        <v>6.7028576214969049E-2</v>
      </c>
      <c r="AA7" s="75">
        <f>'Table 2'!AA5/'Table 3'!$C19</f>
        <v>6.7287563308947668E-2</v>
      </c>
      <c r="AB7" s="75">
        <f>'Table 2'!AB5/'Table 3'!$C19</f>
        <v>6.7580191333708503E-2</v>
      </c>
      <c r="AC7" s="75">
        <f>'Table 2'!AC5/'Table 3'!$C19</f>
        <v>6.7927405740011257E-2</v>
      </c>
      <c r="AD7" s="75" t="e">
        <f>'Table 2'!AD5/'Table 3'!$C19</f>
        <v>#N/A</v>
      </c>
      <c r="AE7" s="75" t="e">
        <f>'Table 2'!AE5/'Table 3'!$C19</f>
        <v>#N/A</v>
      </c>
      <c r="AF7" s="75">
        <f>'Table 2'!AF5/'Table 3'!$C19</f>
        <v>6.895329206527856E-2</v>
      </c>
      <c r="AG7" s="75" t="e">
        <f>'Table 2'!AG5/'Table 3'!$C19</f>
        <v>#N/A</v>
      </c>
      <c r="AH7" s="75">
        <f>'Table 2'!AH5/'Table 3'!$C19</f>
        <v>6.9697805289814285E-2</v>
      </c>
      <c r="AI7" s="75">
        <f>'Table 2'!AI5/'Table 3'!$C19</f>
        <v>6.998593134496342E-2</v>
      </c>
      <c r="AJ7" s="75" t="e">
        <f>'Table 2'!AJ5/'Table 3'!$C19</f>
        <v>#N/A</v>
      </c>
      <c r="AK7" s="75">
        <f>'Table 2'!AK5/'Table 3'!$C19</f>
        <v>7.0877321328081028E-2</v>
      </c>
      <c r="AL7" s="75" t="e">
        <f>'Table 2'!AL5/'Table 3'!$C19</f>
        <v>#N/A</v>
      </c>
      <c r="AM7" s="75" t="e">
        <f>'Table 2'!AM5/'Table 3'!$C19</f>
        <v>#N/A</v>
      </c>
      <c r="AN7" s="75">
        <f>'Table 2'!AN5/'Table 3'!$C19</f>
        <v>7.2248733821046712E-2</v>
      </c>
      <c r="AO7" s="75" t="e">
        <f>'Table 2'!AO5/'Table 3'!$C19</f>
        <v>#N/A</v>
      </c>
      <c r="AP7" s="75">
        <f>'Table 2'!AP5/'Table 3'!$C19</f>
        <v>7.3180078784468208E-2</v>
      </c>
      <c r="AQ7" s="77">
        <v>8.2160945413618458E-2</v>
      </c>
      <c r="AR7" s="75" t="e">
        <v>#N/A</v>
      </c>
      <c r="AS7" s="75">
        <v>8.4186831738885776E-2</v>
      </c>
      <c r="AT7" s="75" t="e">
        <v>#N/A</v>
      </c>
      <c r="AU7" s="75">
        <v>8.6550365785030961E-2</v>
      </c>
      <c r="AV7" s="75" t="e">
        <v>#N/A</v>
      </c>
      <c r="AW7" s="75" t="e">
        <v>#N/A</v>
      </c>
      <c r="AX7" s="75" t="e">
        <v>#N/A</v>
      </c>
      <c r="AY7" s="75" t="e">
        <v>#N/A</v>
      </c>
      <c r="AZ7" s="75" t="e">
        <v>#N/A</v>
      </c>
      <c r="BA7" s="75">
        <v>9.3584693303320213E-2</v>
      </c>
      <c r="BB7" s="75" t="e">
        <v>#N/A</v>
      </c>
      <c r="BC7" s="75" t="e">
        <v>#N/A</v>
      </c>
      <c r="BD7" s="75" t="e">
        <v>#N/A</v>
      </c>
      <c r="BE7" s="75" t="e">
        <v>#N/A</v>
      </c>
      <c r="BF7" s="75" t="e">
        <v>#N/A</v>
      </c>
      <c r="BG7" s="75" t="e">
        <v>#N/A</v>
      </c>
      <c r="BH7" s="75" t="e">
        <v>#N/A</v>
      </c>
      <c r="BI7" s="75">
        <v>0.11311198649409117</v>
      </c>
      <c r="BJ7" s="75" t="e">
        <v>#N/A</v>
      </c>
      <c r="BK7" s="75">
        <v>0.11660101294316262</v>
      </c>
      <c r="BL7" s="75" t="e">
        <v>#N/A</v>
      </c>
      <c r="BM7" s="75">
        <v>0.11789532920652786</v>
      </c>
      <c r="BN7" s="75" t="e">
        <v>#N/A</v>
      </c>
      <c r="BO7" s="75">
        <v>0.11941474395047834</v>
      </c>
      <c r="BP7" s="75" t="e">
        <v>#N/A</v>
      </c>
      <c r="BQ7" s="75">
        <v>0.12065278559369724</v>
      </c>
      <c r="BR7" s="75" t="e">
        <v>#N/A</v>
      </c>
      <c r="BS7" s="75">
        <v>0.1212718064153067</v>
      </c>
      <c r="BT7" s="75" t="e">
        <v>#N/A</v>
      </c>
      <c r="BU7" s="75">
        <v>0.12262239729881824</v>
      </c>
      <c r="BV7" s="88" t="e">
        <v>#N/A</v>
      </c>
      <c r="BW7" s="88" t="e">
        <v>#N/A</v>
      </c>
      <c r="BX7" s="88" t="e">
        <v>#N/A</v>
      </c>
      <c r="BY7" s="88">
        <v>0.11941474395047834</v>
      </c>
      <c r="BZ7" s="88" t="e">
        <v>#N/A</v>
      </c>
      <c r="CA7" s="88">
        <v>0.12065278559369724</v>
      </c>
      <c r="CB7" s="88" t="e">
        <v>#N/A</v>
      </c>
      <c r="CC7" s="88">
        <v>0.1212718064153067</v>
      </c>
      <c r="CD7" s="88" t="e">
        <v>#N/A</v>
      </c>
      <c r="CE7" s="88">
        <v>0.12262239729881824</v>
      </c>
      <c r="CF7" s="88" t="e">
        <v>#N/A</v>
      </c>
      <c r="CG7" s="88" t="e">
        <v>#N/A</v>
      </c>
      <c r="CH7" s="89" t="e">
        <v>#N/A</v>
      </c>
    </row>
    <row r="8" spans="1:86" s="76" customFormat="1">
      <c r="B8" s="74" t="s">
        <v>25</v>
      </c>
      <c r="C8" s="75" t="e">
        <f>'Table 2'!C8/'Table 3'!$C17</f>
        <v>#N/A</v>
      </c>
      <c r="D8" s="75" t="e">
        <f>'Table 2'!D8/'Table 3'!$C17</f>
        <v>#N/A</v>
      </c>
      <c r="E8" s="75" t="e">
        <f>'Table 2'!E8/'Table 3'!$C17</f>
        <v>#N/A</v>
      </c>
      <c r="F8" s="75" t="e">
        <f>'Table 2'!F8/'Table 3'!$C17</f>
        <v>#N/A</v>
      </c>
      <c r="G8" s="75" t="e">
        <f>'Table 2'!G8/'Table 3'!$C17</f>
        <v>#N/A</v>
      </c>
      <c r="H8" s="75">
        <f>'Table 2'!H8/'Table 3'!$C17</f>
        <v>2.9656768998490186E-2</v>
      </c>
      <c r="I8" s="75" t="e">
        <f>'Table 2'!I8/'Table 3'!$C17</f>
        <v>#N/A</v>
      </c>
      <c r="J8" s="75">
        <f>'Table 2'!J8/'Table 3'!$C17</f>
        <v>4.0946149974836435E-2</v>
      </c>
      <c r="K8" s="75" t="e">
        <f>'Table 2'!K8/'Table 3'!$C17</f>
        <v>#N/A</v>
      </c>
      <c r="L8" s="75">
        <f>'Table 2'!L8/'Table 3'!$C17</f>
        <v>5.0858580775037743E-2</v>
      </c>
      <c r="M8" s="75" t="e">
        <f>'Table 2'!M8/'Table 3'!$C17</f>
        <v>#N/A</v>
      </c>
      <c r="N8" s="75">
        <f>'Table 2'!N8/'Table 3'!$C17</f>
        <v>5.5580312028183185E-2</v>
      </c>
      <c r="O8" s="75" t="e">
        <f>'Table 2'!O8/'Table 3'!$C17</f>
        <v>#N/A</v>
      </c>
      <c r="P8" s="75">
        <f>'Table 2'!P8/'Table 3'!$C17</f>
        <v>6.8424438852541514E-2</v>
      </c>
      <c r="Q8" s="75" t="e">
        <f>'Table 2'!Q8/'Table 3'!$C17</f>
        <v>#N/A</v>
      </c>
      <c r="R8" s="75">
        <f>'Table 2'!R8/'Table 3'!$C17</f>
        <v>7.22344841469552E-2</v>
      </c>
      <c r="S8" s="75" t="e">
        <f>'Table 2'!S8/'Table 3'!$C17</f>
        <v>#N/A</v>
      </c>
      <c r="T8" s="75">
        <f>'Table 2'!T8/'Table 3'!$C17</f>
        <v>7.630751887267237E-2</v>
      </c>
      <c r="U8" s="75" t="e">
        <f>'Table 2'!U8/'Table 3'!$C17</f>
        <v>#N/A</v>
      </c>
      <c r="V8" s="75">
        <f>'Table 2'!V8/'Table 3'!$C17</f>
        <v>7.8797060895822849E-2</v>
      </c>
      <c r="W8" s="75" t="e">
        <f>'Table 2'!W8/'Table 3'!$C17</f>
        <v>#N/A</v>
      </c>
      <c r="X8" s="75" t="e">
        <f>'Table 2'!X8/'Table 3'!$C17</f>
        <v>#N/A</v>
      </c>
      <c r="Y8" s="75">
        <f>'Table 2'!Y8/'Table 3'!$C17</f>
        <v>7.9620171112229493E-2</v>
      </c>
      <c r="Z8" s="75" t="e">
        <f>'Table 2'!Z8/'Table 3'!$C17</f>
        <v>#N/A</v>
      </c>
      <c r="AA8" s="75">
        <f>'Table 2'!AA8/'Table 3'!$C17</f>
        <v>8.0523724207347755E-2</v>
      </c>
      <c r="AB8" s="75" t="e">
        <f>'Table 2'!AB8/'Table 3'!$C17</f>
        <v>#N/A</v>
      </c>
      <c r="AC8" s="75">
        <f>'Table 2'!AC8/'Table 3'!$C17</f>
        <v>8.2249421238047307E-2</v>
      </c>
      <c r="AD8" s="75" t="e">
        <f>'Table 2'!AD8/'Table 3'!$C17</f>
        <v>#N/A</v>
      </c>
      <c r="AE8" s="75">
        <f>'Table 2'!AE8/'Table 3'!$C17</f>
        <v>8.374369401107197E-2</v>
      </c>
      <c r="AF8" s="75" t="e">
        <f>'Table 2'!AF8/'Table 3'!$C17</f>
        <v>#N/A</v>
      </c>
      <c r="AG8" s="75">
        <f>'Table 2'!AG8/'Table 3'!$C17</f>
        <v>8.5503613487669855E-2</v>
      </c>
      <c r="AH8" s="75" t="e">
        <f>'Table 2'!AH8/'Table 3'!$C17</f>
        <v>#N/A</v>
      </c>
      <c r="AI8" s="75" t="e">
        <f>'Table 2'!AI8/'Table 3'!$C17</f>
        <v>#N/A</v>
      </c>
      <c r="AJ8" s="75">
        <f>'Table 2'!AJ8/'Table 3'!$C17</f>
        <v>8.6991283341721196E-2</v>
      </c>
      <c r="AK8" s="75" t="e">
        <f>'Table 2'!AK8/'Table 3'!$C17</f>
        <v>#N/A</v>
      </c>
      <c r="AL8" s="75">
        <f>'Table 2'!AL8/'Table 3'!$C17</f>
        <v>8.9358510317060894E-2</v>
      </c>
      <c r="AM8" s="75" t="e">
        <f>'Table 2'!AM8/'Table 3'!$C17</f>
        <v>#N/A</v>
      </c>
      <c r="AN8" s="75" t="e">
        <f>'Table 2'!AN8/'Table 3'!$C17</f>
        <v>#N/A</v>
      </c>
      <c r="AO8" s="75" t="e">
        <f>'Table 2'!AO8/'Table 3'!$C17</f>
        <v>#N/A</v>
      </c>
      <c r="AP8" s="75">
        <f>'Table 2'!AP8/'Table 3'!$C17</f>
        <v>9.3866612984398592E-2</v>
      </c>
      <c r="AQ8" s="77" t="e">
        <v>#N/A</v>
      </c>
      <c r="AR8" s="75" t="e">
        <v>#N/A</v>
      </c>
      <c r="AS8" s="75" t="e">
        <v>#N/A</v>
      </c>
      <c r="AT8" s="75" t="e">
        <v>#N/A</v>
      </c>
      <c r="AU8" s="75" t="e">
        <v>#N/A</v>
      </c>
      <c r="AV8" s="75" t="e">
        <v>#N/A</v>
      </c>
      <c r="AW8" s="75" t="e">
        <v>#N/A</v>
      </c>
      <c r="AX8" s="75" t="e">
        <v>#N/A</v>
      </c>
      <c r="AY8" s="75" t="e">
        <v>#N/A</v>
      </c>
      <c r="AZ8" s="75">
        <v>9.7269854051333676E-2</v>
      </c>
      <c r="BA8" s="75" t="e">
        <v>#N/A</v>
      </c>
      <c r="BB8" s="75" t="e">
        <v>#N/A</v>
      </c>
      <c r="BC8" s="75" t="e">
        <v>#N/A</v>
      </c>
      <c r="BD8" s="75" t="e">
        <v>#N/A</v>
      </c>
      <c r="BE8" s="75" t="e">
        <v>#N/A</v>
      </c>
      <c r="BF8" s="75" t="e">
        <v>#N/A</v>
      </c>
      <c r="BG8" s="75">
        <v>0.10282918973326624</v>
      </c>
      <c r="BH8" s="75" t="e">
        <v>#N/A</v>
      </c>
      <c r="BI8" s="75" t="e">
        <v>#N/A</v>
      </c>
      <c r="BJ8" s="75" t="e">
        <v>#N/A</v>
      </c>
      <c r="BK8" s="75">
        <v>0.10433272269753396</v>
      </c>
      <c r="BL8" s="75" t="e">
        <v>#N/A</v>
      </c>
      <c r="BM8" s="75" t="e">
        <v>#N/A</v>
      </c>
      <c r="BN8" s="75" t="e">
        <v>#N/A</v>
      </c>
      <c r="BO8" s="75">
        <v>0.10562592853548064</v>
      </c>
      <c r="BP8" s="75" t="e">
        <v>#N/A</v>
      </c>
      <c r="BQ8" s="75" t="e">
        <v>#N/A</v>
      </c>
      <c r="BR8" s="75" t="e">
        <v>#N/A</v>
      </c>
      <c r="BS8" s="75" t="e">
        <v>#N/A</v>
      </c>
      <c r="BT8" s="75">
        <v>0.10623178661298441</v>
      </c>
      <c r="BU8" s="75" t="e">
        <v>#N/A</v>
      </c>
      <c r="BV8" s="88" t="e">
        <v>#N/A</v>
      </c>
      <c r="BW8" s="88" t="e">
        <v>#N/A</v>
      </c>
      <c r="BX8" s="88" t="e">
        <v>#N/A</v>
      </c>
      <c r="BY8" s="88">
        <v>0.10562592853548064</v>
      </c>
      <c r="BZ8" s="88" t="e">
        <v>#N/A</v>
      </c>
      <c r="CA8" s="88" t="e">
        <v>#N/A</v>
      </c>
      <c r="CB8" s="88" t="e">
        <v>#N/A</v>
      </c>
      <c r="CC8" s="88" t="e">
        <v>#N/A</v>
      </c>
      <c r="CD8" s="88">
        <v>0.10623178661298441</v>
      </c>
      <c r="CE8" s="88" t="e">
        <v>#N/A</v>
      </c>
      <c r="CF8" s="88" t="e">
        <v>#N/A</v>
      </c>
      <c r="CG8" s="88" t="e">
        <v>#N/A</v>
      </c>
      <c r="CH8" s="89">
        <v>0.10675607448414695</v>
      </c>
    </row>
    <row r="9" spans="1:86" s="76" customFormat="1" ht="20" thickBot="1">
      <c r="B9" s="78" t="s">
        <v>61</v>
      </c>
      <c r="C9" s="80">
        <f>'Table 2'!C9/('Table 3'!$C18*'Table 2'!$C$15)</f>
        <v>9.1560520936730604E-4</v>
      </c>
      <c r="D9" s="80">
        <f ca="1">'Table 2'!D9/('Table 3'!$C18*'Table 2'!$C$15)</f>
        <v>2.857199384615663E-3</v>
      </c>
      <c r="E9" s="80">
        <f>'Table 2'!E9/('Table 3'!$C18*'Table 2'!$C$15)</f>
        <v>4.1267799410584678E-3</v>
      </c>
      <c r="F9" s="80">
        <f>'Table 2'!F9/('Table 3'!$C18*'Table 2'!$C$15)</f>
        <v>6.2946556299839935E-3</v>
      </c>
      <c r="G9" s="80">
        <f>'Table 2'!G9/('Table 3'!$C18*'Table 2'!$C$15)</f>
        <v>9.2319422564816241E-3</v>
      </c>
      <c r="H9" s="80">
        <f>'Table 2'!H9/('Table 3'!$C18*'Table 2'!$C$15)</f>
        <v>1.0594208727581361E-2</v>
      </c>
      <c r="I9" s="80">
        <f>'Table 2'!I9/('Table 3'!$C18*'Table 2'!$C$15)</f>
        <v>1.555517149958875E-2</v>
      </c>
      <c r="J9" s="80">
        <f>'Table 2'!J9/('Table 3'!$C18*'Table 2'!$C$15)</f>
        <v>1.9923757852914004E-2</v>
      </c>
      <c r="K9" s="80">
        <f>'Table 2'!K9/('Table 3'!$C18*'Table 2'!$C$15)</f>
        <v>2.2703438316338857E-2</v>
      </c>
      <c r="L9" s="80">
        <f>'Table 2'!L9/('Table 3'!$C18*'Table 2'!$C$15)</f>
        <v>2.4621254964199851E-2</v>
      </c>
      <c r="M9" s="80">
        <f>'Table 2'!M9/('Table 3'!$C18*'Table 2'!$C$15)</f>
        <v>2.6457635660983948E-2</v>
      </c>
      <c r="N9" s="80">
        <f>'Table 2'!N9/('Table 3'!$C18*'Table 2'!$C$15)</f>
        <v>2.862428438157991E-2</v>
      </c>
      <c r="O9" s="80">
        <f>'Table 2'!O9/('Table 3'!$C18*'Table 2'!$C$15)</f>
        <v>3.0348916856608482E-2</v>
      </c>
      <c r="P9" s="80">
        <f>'Table 2'!P9/('Table 3'!$C18*'Table 2'!$C$15)</f>
        <v>3.1527023615520969E-2</v>
      </c>
      <c r="Q9" s="80">
        <f>'Table 2'!Q9/('Table 3'!$C18*'Table 2'!$C$15)</f>
        <v>3.2901481500918872E-2</v>
      </c>
      <c r="R9" s="80">
        <f>'Table 2'!R9/('Table 3'!$C18*'Table 2'!$C$15)</f>
        <v>3.3790038211557932E-2</v>
      </c>
      <c r="S9" s="80">
        <f>'Table 2'!S9/('Table 3'!$C18*'Table 2'!$C$15)</f>
        <v>3.4735147666000395E-2</v>
      </c>
      <c r="T9" s="80">
        <f>'Table 2'!T9/('Table 3'!$C18*'Table 2'!$C$15)</f>
        <v>3.5563079835282209E-2</v>
      </c>
      <c r="U9" s="80">
        <f>'Table 2'!U9/('Table 3'!$C18*'Table 2'!$C$15)</f>
        <v>3.6155752590341879E-2</v>
      </c>
      <c r="V9" s="80">
        <f>'Table 2'!V9/('Table 3'!$C18*'Table 2'!$C$15)</f>
        <v>3.675294956490581E-2</v>
      </c>
      <c r="W9" s="80">
        <f>'Table 2'!W9/('Table 3'!$C18*'Table 2'!$C$15)</f>
        <v>3.7173701978803125E-2</v>
      </c>
      <c r="X9" s="80" t="e">
        <f>'Table 2'!X9/('Table 3'!$C18*'Table 2'!$C$15)</f>
        <v>#N/A</v>
      </c>
      <c r="Y9" s="80" t="e">
        <f>'Table 2'!Y9/('Table 3'!$C18*'Table 2'!$C$15)</f>
        <v>#N/A</v>
      </c>
      <c r="Z9" s="80" t="e">
        <f>'Table 2'!Z9/('Table 3'!$C18*'Table 2'!$C$15)</f>
        <v>#N/A</v>
      </c>
      <c r="AA9" s="80" t="e">
        <f>'Table 2'!AA9/('Table 3'!$C18*'Table 2'!$C$15)</f>
        <v>#N/A</v>
      </c>
      <c r="AB9" s="80">
        <f>'Table 2'!AB9/('Table 3'!$C18*'Table 2'!$C$15)</f>
        <v>3.9686453491475919E-2</v>
      </c>
      <c r="AC9" s="80" t="e">
        <f>'Table 2'!AC9/('Table 3'!$C18*'Table 2'!$C$15)</f>
        <v>#N/A</v>
      </c>
      <c r="AD9" s="80" t="e">
        <f>'Table 2'!AD9/('Table 3'!$C18*'Table 2'!$C$15)</f>
        <v>#N/A</v>
      </c>
      <c r="AE9" s="80" t="e">
        <f>'Table 2'!AE9/('Table 3'!$C18*'Table 2'!$C$15)</f>
        <v>#N/A</v>
      </c>
      <c r="AF9" s="80">
        <f>'Table 2'!AF9/('Table 3'!$C18*'Table 2'!$C$15)</f>
        <v>4.2103743972608569E-2</v>
      </c>
      <c r="AG9" s="80" t="e">
        <f>'Table 2'!AG9/('Table 3'!$C18*'Table 2'!$C$15)</f>
        <v>#N/A</v>
      </c>
      <c r="AH9" s="80" t="e">
        <f>'Table 2'!AH9/('Table 3'!$C18*'Table 2'!$C$15)</f>
        <v>#N/A</v>
      </c>
      <c r="AI9" s="80" t="e">
        <f>'Table 2'!AI9/('Table 3'!$C18*'Table 2'!$C$15)</f>
        <v>#N/A</v>
      </c>
      <c r="AJ9" s="80">
        <f>'Table 2'!AJ9/('Table 3'!$C18*'Table 2'!$C$15)</f>
        <v>4.3960483657161889E-2</v>
      </c>
      <c r="AK9" s="80" t="e">
        <f>'Table 2'!AK9/('Table 3'!$C18*'Table 2'!$C$15)</f>
        <v>#N/A</v>
      </c>
      <c r="AL9" s="80" t="e">
        <f>'Table 2'!AL9/('Table 3'!$C18*'Table 2'!$C$15)</f>
        <v>#N/A</v>
      </c>
      <c r="AM9" s="80" t="e">
        <f>'Table 2'!AM9/('Table 3'!$C18*'Table 2'!$C$15)</f>
        <v>#N/A</v>
      </c>
      <c r="AN9" s="80">
        <f>'Table 2'!AN9/('Table 3'!$C18*'Table 2'!$C$15)</f>
        <v>4.5640326359098163E-2</v>
      </c>
      <c r="AO9" s="80" t="e">
        <f>'Table 2'!AO9/('Table 3'!$C18*'Table 2'!$C$15)</f>
        <v>#N/A</v>
      </c>
      <c r="AP9" s="80">
        <f>'Table 2'!AP9/('Table 3'!$C18*'Table 2'!$C$15)</f>
        <v>4.6183232699610832E-2</v>
      </c>
      <c r="AQ9" s="79">
        <v>4.6183232699610825E-2</v>
      </c>
      <c r="AR9" s="80" t="e">
        <v>#N/A</v>
      </c>
      <c r="AS9" s="80" t="e">
        <v>#N/A</v>
      </c>
      <c r="AT9" s="80" t="e">
        <v>#N/A</v>
      </c>
      <c r="AU9" s="80">
        <v>4.6907107820294384E-2</v>
      </c>
      <c r="AV9" s="80" t="e">
        <v>#N/A</v>
      </c>
      <c r="AW9" s="80" t="e">
        <v>#N/A</v>
      </c>
      <c r="AX9" s="80" t="e">
        <v>#N/A</v>
      </c>
      <c r="AY9" s="80">
        <v>4.9569158576608159E-2</v>
      </c>
      <c r="AZ9" s="80" t="e">
        <v>#N/A</v>
      </c>
      <c r="BA9" s="80" t="e">
        <v>#N/A</v>
      </c>
      <c r="BB9" s="80" t="e">
        <v>#N/A</v>
      </c>
      <c r="BC9" s="80">
        <v>5.109336812759746E-2</v>
      </c>
      <c r="BD9" s="80" t="e">
        <v>#N/A</v>
      </c>
      <c r="BE9" s="80" t="e">
        <v>#N/A</v>
      </c>
      <c r="BF9" s="80" t="e">
        <v>#N/A</v>
      </c>
      <c r="BG9" s="80" t="e">
        <v>#N/A</v>
      </c>
      <c r="BH9" s="80" t="e">
        <v>#N/A</v>
      </c>
      <c r="BI9" s="80" t="e">
        <v>#N/A</v>
      </c>
      <c r="BJ9" s="80" t="e">
        <v>#N/A</v>
      </c>
      <c r="BK9" s="80" t="e">
        <v>#N/A</v>
      </c>
      <c r="BL9" s="80" t="e">
        <v>#N/A</v>
      </c>
      <c r="BM9" s="80" t="e">
        <v>#N/A</v>
      </c>
      <c r="BN9" s="80" t="e">
        <v>#N/A</v>
      </c>
      <c r="BO9" s="80" t="e">
        <v>#N/A</v>
      </c>
      <c r="BP9" s="80" t="e">
        <v>#N/A</v>
      </c>
      <c r="BQ9" s="80" t="e">
        <v>#N/A</v>
      </c>
      <c r="BR9" s="80" t="e">
        <v>#N/A</v>
      </c>
      <c r="BS9" s="80" t="e">
        <v>#N/A</v>
      </c>
      <c r="BT9" s="80" t="e">
        <v>#N/A</v>
      </c>
      <c r="BU9" s="80" t="e">
        <v>#N/A</v>
      </c>
      <c r="BV9" s="90" t="e">
        <v>#N/A</v>
      </c>
      <c r="BW9" s="90" t="e">
        <v>#N/A</v>
      </c>
      <c r="BX9" s="90" t="e">
        <v>#N/A</v>
      </c>
      <c r="BY9" s="90" t="e">
        <v>#N/A</v>
      </c>
      <c r="BZ9" s="90" t="e">
        <v>#N/A</v>
      </c>
      <c r="CA9" s="90" t="e">
        <v>#N/A</v>
      </c>
      <c r="CB9" s="90" t="e">
        <v>#N/A</v>
      </c>
      <c r="CC9" s="90" t="e">
        <v>#N/A</v>
      </c>
      <c r="CD9" s="90" t="e">
        <v>#N/A</v>
      </c>
      <c r="CE9" s="90" t="e">
        <v>#N/A</v>
      </c>
      <c r="CF9" s="90" t="e">
        <v>#N/A</v>
      </c>
      <c r="CG9" s="90" t="e">
        <v>#N/A</v>
      </c>
      <c r="CH9" s="91" t="e">
        <v>#N/A</v>
      </c>
    </row>
    <row r="11" spans="1:86">
      <c r="B11" s="12" t="s">
        <v>69</v>
      </c>
      <c r="C11" s="30"/>
      <c r="AB11" s="30"/>
      <c r="AC11" s="7"/>
    </row>
    <row r="12" spans="1:86">
      <c r="B12" s="31" t="str">
        <f>'Table 2'!B12</f>
        <v xml:space="preserve">Source: Bruegel/PIIE based on Kreditanstalt für Wiederaufbau (KfW), Bundesministerium für Wirtschaft und Energie (BMWi), Bank of Italy, French Ministry of Economics and Finance, Spanish Instituto de Crédito Oficial (ICO), UK Treasury, Bank of England, Google Finance (for currency exchange rates). </v>
      </c>
      <c r="C12" s="30"/>
      <c r="AB12" s="30"/>
      <c r="AC12" s="7"/>
    </row>
    <row r="13" spans="1:86" ht="6" customHeight="1"/>
    <row r="14" spans="1:86">
      <c r="B14" s="12" t="s">
        <v>52</v>
      </c>
      <c r="AC14" s="7"/>
    </row>
    <row r="15" spans="1:86">
      <c r="B15" s="23" t="s">
        <v>59</v>
      </c>
      <c r="C15" s="24"/>
      <c r="D15" s="11"/>
      <c r="AC15" s="7"/>
      <c r="AQ15" s="30"/>
    </row>
    <row r="16" spans="1:86">
      <c r="B16" s="25" t="s">
        <v>43</v>
      </c>
      <c r="C16" s="28">
        <v>2416.0720000000001</v>
      </c>
      <c r="AC16" s="7"/>
      <c r="AQ16" s="30"/>
    </row>
    <row r="17" spans="2:43">
      <c r="B17" s="25" t="s">
        <v>25</v>
      </c>
      <c r="C17" s="28">
        <v>1241.875</v>
      </c>
      <c r="AC17" s="7"/>
      <c r="AQ17" s="81"/>
    </row>
    <row r="18" spans="2:43">
      <c r="B18" s="25" t="s">
        <v>61</v>
      </c>
      <c r="C18" s="28">
        <v>2210.326</v>
      </c>
      <c r="AC18" s="7"/>
      <c r="AQ18" s="55"/>
    </row>
    <row r="19" spans="2:43">
      <c r="B19" s="25" t="s">
        <v>30</v>
      </c>
      <c r="C19" s="28">
        <v>1777</v>
      </c>
      <c r="AQ19" s="62"/>
    </row>
    <row r="20" spans="2:43">
      <c r="B20" s="26" t="s">
        <v>41</v>
      </c>
      <c r="C20" s="29">
        <v>3427</v>
      </c>
      <c r="AQ20" s="62"/>
    </row>
    <row r="21" spans="2:43">
      <c r="B21" s="27" t="s">
        <v>58</v>
      </c>
      <c r="C21"/>
      <c r="AQ21" s="62"/>
    </row>
    <row r="22" spans="2:43">
      <c r="AQ22" s="62"/>
    </row>
    <row r="23" spans="2:43">
      <c r="AQ23" s="62"/>
    </row>
    <row r="24" spans="2:43">
      <c r="AQ24" s="30"/>
    </row>
    <row r="25" spans="2:43">
      <c r="AQ25" s="30"/>
    </row>
  </sheetData>
  <autoFilter ref="A4:BW4" xr:uid="{252571D5-0EF2-D045-9333-4552C4FE3962}">
    <sortState xmlns:xlrd2="http://schemas.microsoft.com/office/spreadsheetml/2017/richdata2" ref="A5:BW9">
      <sortCondition ref="B4:B9"/>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 ME</vt:lpstr>
      <vt:lpstr>Table 1</vt:lpstr>
      <vt:lpstr>Table 2</vt:lpstr>
      <vt:lpstr>Table 3</vt:lpstr>
      <vt:lpstr>'Table 1'!_ftn3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2020-09-24T13:54:07Z</dcterms:created>
  <dcterms:modified xsi:type="dcterms:W3CDTF">2021-12-20T19:01:32Z</dcterms:modified>
</cp:coreProperties>
</file>